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688f2a5492debc9/Desktop/"/>
    </mc:Choice>
  </mc:AlternateContent>
  <xr:revisionPtr revIDLastSave="1" documentId="8_{FAD95CAE-8ED7-4945-86A3-CFE6CC608DDB}" xr6:coauthVersionLast="47" xr6:coauthVersionMax="47" xr10:uidLastSave="{68E1B47D-7A27-4A61-9BD3-8CECD081A681}"/>
  <bookViews>
    <workbookView xWindow="-108" yWindow="-108" windowWidth="23256" windowHeight="12456" xr2:uid="{00000000-000D-0000-FFFF-FFFF00000000}"/>
  </bookViews>
  <sheets>
    <sheet name="Sheet1" sheetId="14" r:id="rId1"/>
  </sheets>
  <calcPr calcId="191029"/>
</workbook>
</file>

<file path=xl/calcChain.xml><?xml version="1.0" encoding="utf-8"?>
<calcChain xmlns="http://schemas.openxmlformats.org/spreadsheetml/2006/main">
  <c r="O30" i="14" l="1"/>
  <c r="P30" i="14" s="1"/>
  <c r="M30" i="14"/>
  <c r="N30" i="14" s="1"/>
  <c r="K30" i="14"/>
  <c r="L30" i="14" s="1"/>
  <c r="I30" i="14"/>
  <c r="J30" i="14" s="1"/>
  <c r="G30" i="14"/>
  <c r="H30" i="14" s="1"/>
  <c r="R29" i="14"/>
  <c r="S29" i="14" s="1"/>
  <c r="Q29" i="14"/>
  <c r="P29" i="14"/>
  <c r="N29" i="14"/>
  <c r="L29" i="14"/>
  <c r="J29" i="14"/>
  <c r="H29" i="14"/>
  <c r="Q28" i="14"/>
  <c r="R28" i="14" s="1"/>
  <c r="S28" i="14" s="1"/>
  <c r="P28" i="14"/>
  <c r="N28" i="14"/>
  <c r="L28" i="14"/>
  <c r="J28" i="14"/>
  <c r="H28" i="14"/>
  <c r="R27" i="14"/>
  <c r="S27" i="14" s="1"/>
  <c r="Q27" i="14"/>
  <c r="P27" i="14"/>
  <c r="N27" i="14"/>
  <c r="L27" i="14"/>
  <c r="J27" i="14"/>
  <c r="H27" i="14"/>
  <c r="O26" i="14"/>
  <c r="O31" i="14" s="1"/>
  <c r="P31" i="14" s="1"/>
  <c r="M26" i="14"/>
  <c r="M31" i="14" s="1"/>
  <c r="N31" i="14" s="1"/>
  <c r="K26" i="14"/>
  <c r="K31" i="14" s="1"/>
  <c r="L31" i="14" s="1"/>
  <c r="I26" i="14"/>
  <c r="G26" i="14"/>
  <c r="G31" i="14" s="1"/>
  <c r="H31" i="14" s="1"/>
  <c r="Q25" i="14"/>
  <c r="R25" i="14" s="1"/>
  <c r="S25" i="14" s="1"/>
  <c r="P25" i="14"/>
  <c r="N25" i="14"/>
  <c r="L25" i="14"/>
  <c r="J25" i="14"/>
  <c r="H25" i="14"/>
  <c r="Q24" i="14"/>
  <c r="R24" i="14" s="1"/>
  <c r="S24" i="14" s="1"/>
  <c r="P24" i="14"/>
  <c r="N24" i="14"/>
  <c r="L24" i="14"/>
  <c r="J24" i="14"/>
  <c r="H24" i="14"/>
  <c r="Q23" i="14"/>
  <c r="R23" i="14" s="1"/>
  <c r="S23" i="14" s="1"/>
  <c r="P23" i="14"/>
  <c r="N23" i="14"/>
  <c r="L23" i="14"/>
  <c r="J23" i="14"/>
  <c r="H23" i="14"/>
  <c r="K22" i="14"/>
  <c r="L22" i="14" s="1"/>
  <c r="O21" i="14"/>
  <c r="P21" i="14" s="1"/>
  <c r="M21" i="14"/>
  <c r="N21" i="14" s="1"/>
  <c r="L21" i="14"/>
  <c r="K21" i="14"/>
  <c r="I21" i="14"/>
  <c r="J21" i="14" s="1"/>
  <c r="G21" i="14"/>
  <c r="H21" i="14" s="1"/>
  <c r="Q20" i="14"/>
  <c r="R20" i="14" s="1"/>
  <c r="S20" i="14" s="1"/>
  <c r="P20" i="14"/>
  <c r="N20" i="14"/>
  <c r="L20" i="14"/>
  <c r="J20" i="14"/>
  <c r="H20" i="14"/>
  <c r="Q19" i="14"/>
  <c r="R19" i="14" s="1"/>
  <c r="S19" i="14" s="1"/>
  <c r="P19" i="14"/>
  <c r="N19" i="14"/>
  <c r="L19" i="14"/>
  <c r="J19" i="14"/>
  <c r="H19" i="14"/>
  <c r="Q18" i="14"/>
  <c r="R18" i="14" s="1"/>
  <c r="S18" i="14" s="1"/>
  <c r="P18" i="14"/>
  <c r="N18" i="14"/>
  <c r="L18" i="14"/>
  <c r="J18" i="14"/>
  <c r="H18" i="14"/>
  <c r="O17" i="14"/>
  <c r="O22" i="14" s="1"/>
  <c r="P22" i="14" s="1"/>
  <c r="M17" i="14"/>
  <c r="N17" i="14" s="1"/>
  <c r="L17" i="14"/>
  <c r="K17" i="14"/>
  <c r="I17" i="14"/>
  <c r="I22" i="14" s="1"/>
  <c r="J22" i="14" s="1"/>
  <c r="G17" i="14"/>
  <c r="H17" i="14" s="1"/>
  <c r="Q16" i="14"/>
  <c r="R16" i="14" s="1"/>
  <c r="S16" i="14" s="1"/>
  <c r="P16" i="14"/>
  <c r="N16" i="14"/>
  <c r="L16" i="14"/>
  <c r="J16" i="14"/>
  <c r="H16" i="14"/>
  <c r="R15" i="14"/>
  <c r="S15" i="14" s="1"/>
  <c r="Q15" i="14"/>
  <c r="P15" i="14"/>
  <c r="N15" i="14"/>
  <c r="L15" i="14"/>
  <c r="J15" i="14"/>
  <c r="H15" i="14"/>
  <c r="Q14" i="14"/>
  <c r="R14" i="14" s="1"/>
  <c r="S14" i="14" s="1"/>
  <c r="P14" i="14"/>
  <c r="N14" i="14"/>
  <c r="L14" i="14"/>
  <c r="J14" i="14"/>
  <c r="H14" i="14"/>
  <c r="Q11" i="14"/>
  <c r="R11" i="14" s="1"/>
  <c r="S11" i="14" s="1"/>
  <c r="Q10" i="14"/>
  <c r="R10" i="14" s="1"/>
  <c r="S10" i="14" s="1"/>
  <c r="Q9" i="14"/>
  <c r="R9" i="14" s="1"/>
  <c r="S9" i="14" s="1"/>
  <c r="Q7" i="14"/>
  <c r="R7" i="14" s="1"/>
  <c r="S7" i="14" s="1"/>
  <c r="Q6" i="14"/>
  <c r="R6" i="14" s="1"/>
  <c r="S6" i="14" s="1"/>
  <c r="R5" i="14"/>
  <c r="S5" i="14" s="1"/>
  <c r="Q5" i="14"/>
  <c r="O12" i="14"/>
  <c r="P12" i="14" s="1"/>
  <c r="P11" i="14"/>
  <c r="P10" i="14"/>
  <c r="P9" i="14"/>
  <c r="P8" i="14"/>
  <c r="O8" i="14"/>
  <c r="P7" i="14"/>
  <c r="P6" i="14"/>
  <c r="P5" i="14"/>
  <c r="M12" i="14"/>
  <c r="N12" i="14" s="1"/>
  <c r="N11" i="14"/>
  <c r="N10" i="14"/>
  <c r="N9" i="14"/>
  <c r="M8" i="14"/>
  <c r="N8" i="14" s="1"/>
  <c r="N7" i="14"/>
  <c r="N6" i="14"/>
  <c r="N5" i="14"/>
  <c r="K12" i="14"/>
  <c r="L12" i="14" s="1"/>
  <c r="L11" i="14"/>
  <c r="L10" i="14"/>
  <c r="L9" i="14"/>
  <c r="L8" i="14"/>
  <c r="K8" i="14"/>
  <c r="L7" i="14"/>
  <c r="L6" i="14"/>
  <c r="L5" i="14"/>
  <c r="I12" i="14"/>
  <c r="J11" i="14"/>
  <c r="J10" i="14"/>
  <c r="J9" i="14"/>
  <c r="I8" i="14"/>
  <c r="J8" i="14" s="1"/>
  <c r="J7" i="14"/>
  <c r="J6" i="14"/>
  <c r="J5" i="14"/>
  <c r="G12" i="14"/>
  <c r="H12" i="14" s="1"/>
  <c r="H11" i="14"/>
  <c r="H10" i="14"/>
  <c r="H9" i="14"/>
  <c r="G8" i="14"/>
  <c r="H8" i="14" s="1"/>
  <c r="H7" i="14"/>
  <c r="H6" i="14"/>
  <c r="H5" i="14"/>
  <c r="G22" i="14" l="1"/>
  <c r="H22" i="14" s="1"/>
  <c r="M13" i="14"/>
  <c r="N13" i="14" s="1"/>
  <c r="O13" i="14"/>
  <c r="P13" i="14" s="1"/>
  <c r="P17" i="14"/>
  <c r="H26" i="14"/>
  <c r="L26" i="14"/>
  <c r="P26" i="14"/>
  <c r="Q12" i="14"/>
  <c r="R12" i="14" s="1"/>
  <c r="S12" i="14" s="1"/>
  <c r="I31" i="14"/>
  <c r="J31" i="14" s="1"/>
  <c r="I13" i="14"/>
  <c r="J13" i="14" s="1"/>
  <c r="K13" i="14"/>
  <c r="L13" i="14" s="1"/>
  <c r="Q8" i="14"/>
  <c r="Q13" i="14" s="1"/>
  <c r="R13" i="14" s="1"/>
  <c r="S13" i="14" s="1"/>
  <c r="J26" i="14"/>
  <c r="N26" i="14"/>
  <c r="Q30" i="14"/>
  <c r="R30" i="14" s="1"/>
  <c r="S30" i="14" s="1"/>
  <c r="Q26" i="14"/>
  <c r="Q17" i="14"/>
  <c r="J17" i="14"/>
  <c r="Q21" i="14"/>
  <c r="R21" i="14" s="1"/>
  <c r="S21" i="14" s="1"/>
  <c r="M22" i="14"/>
  <c r="N22" i="14" s="1"/>
  <c r="J12" i="14"/>
  <c r="G13" i="14"/>
  <c r="H13" i="14" s="1"/>
  <c r="R8" i="14" l="1"/>
  <c r="S8" i="14" s="1"/>
  <c r="Q31" i="14"/>
  <c r="R31" i="14" s="1"/>
  <c r="S31" i="14" s="1"/>
  <c r="R26" i="14"/>
  <c r="S26" i="14" s="1"/>
  <c r="R17" i="14"/>
  <c r="S17" i="14" s="1"/>
  <c r="Q22" i="14"/>
  <c r="R22" i="14" s="1"/>
  <c r="S22" i="14" s="1"/>
</calcChain>
</file>

<file path=xl/sharedStrings.xml><?xml version="1.0" encoding="utf-8"?>
<sst xmlns="http://schemas.openxmlformats.org/spreadsheetml/2006/main" count="75" uniqueCount="39">
  <si>
    <t>SL. NO.</t>
  </si>
  <si>
    <t>NAME OF THE STUDENT</t>
  </si>
  <si>
    <t>SATS NO.</t>
  </si>
  <si>
    <t>SEMESTER</t>
  </si>
  <si>
    <t>EVALUATION</t>
  </si>
  <si>
    <t>PERCENTAGE</t>
  </si>
  <si>
    <t>FIRST LANGUAGE</t>
  </si>
  <si>
    <t>SECOND LANGUAGE</t>
  </si>
  <si>
    <t>ENGLISH</t>
  </si>
  <si>
    <t>MATHS</t>
  </si>
  <si>
    <t>EVS</t>
  </si>
  <si>
    <t>TOTAL</t>
  </si>
  <si>
    <t>CO- CURRICULAR GRADES</t>
  </si>
  <si>
    <t>NO. OF WORKING DAYS</t>
  </si>
  <si>
    <t>NO. OF PRESENT DAYS</t>
  </si>
  <si>
    <t>RESULT</t>
  </si>
  <si>
    <t>MARKS</t>
  </si>
  <si>
    <t>GRADE</t>
  </si>
  <si>
    <t>ART / SUPW</t>
  </si>
  <si>
    <t>EMOTIONAL / SOCIAL SKILLS</t>
  </si>
  <si>
    <t>SCIENTIFIC SKILLS</t>
  </si>
  <si>
    <t>CREATIVITY</t>
  </si>
  <si>
    <t>TEMPERAMENT</t>
  </si>
  <si>
    <t>VALUES</t>
  </si>
  <si>
    <t xml:space="preserve"> Team Skills</t>
  </si>
  <si>
    <t>1st Sem</t>
  </si>
  <si>
    <t>F-1</t>
  </si>
  <si>
    <t>F-2</t>
  </si>
  <si>
    <t>S-1</t>
  </si>
  <si>
    <t>2nd Sem</t>
  </si>
  <si>
    <t>F-3</t>
  </si>
  <si>
    <t>F-4</t>
  </si>
  <si>
    <t>S-2</t>
  </si>
  <si>
    <t xml:space="preserve">SCHOOL NAME : </t>
  </si>
  <si>
    <t>CRC :</t>
  </si>
  <si>
    <t xml:space="preserve"> STD: </t>
  </si>
  <si>
    <t>1 TO 5 CONTINUOUS AND COMPREHENSIVE EVALUATION 2022-23</t>
  </si>
  <si>
    <t>Class Teacher Sign</t>
  </si>
  <si>
    <t>Headmaster 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</si>
</sst>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Calibri"/>
    </font>
    <font>
      <sz val="11"/>
      <color rgb="FF000000"/>
      <name val="Calibri"/>
      <family val="2"/>
    </font>
    <font>
      <sz val="11"/>
      <name val="Kok"/>
    </font>
    <font>
      <b/>
      <sz val="11"/>
      <name val="Kok"/>
    </font>
    <font>
      <b/>
      <sz val="16"/>
      <color rgb="FF000000"/>
      <name val="Kokila"/>
      <family val="2"/>
    </font>
    <font>
      <b/>
      <sz val="16"/>
      <name val="Kokila"/>
      <family val="2"/>
    </font>
    <font>
      <b/>
      <sz val="14"/>
      <color rgb="FF000000"/>
      <name val="Kokila"/>
      <family val="2"/>
    </font>
    <font>
      <b/>
      <sz val="18"/>
      <color rgb="FF000000"/>
      <name val="Kokila"/>
      <family val="2"/>
    </font>
    <font>
      <b/>
      <sz val="14"/>
      <name val="Kokila"/>
      <family val="2"/>
    </font>
    <font>
      <b/>
      <sz val="11"/>
      <color rgb="FF000000"/>
      <name val="Calibri"/>
      <family val="2"/>
      <scheme val="minor"/>
    </font>
    <font>
      <b/>
      <sz val="12"/>
      <color rgb="FF000000"/>
      <name val="Kokila"/>
      <family val="2"/>
    </font>
    <font>
      <b/>
      <sz val="9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7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>
      <protection locked="0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textRotation="90" wrapText="1"/>
    </xf>
    <xf numFmtId="0" fontId="9" fillId="5" borderId="1" xfId="0" applyFont="1" applyFill="1" applyBorder="1" applyAlignment="1">
      <alignment horizontal="center" vertical="center" textRotation="90"/>
    </xf>
    <xf numFmtId="0" fontId="9" fillId="0" borderId="1" xfId="0" applyFont="1" applyBorder="1" applyAlignment="1">
      <alignment vertical="center" textRotation="90"/>
    </xf>
    <xf numFmtId="0" fontId="9" fillId="5" borderId="1" xfId="0" applyFont="1" applyFill="1" applyBorder="1" applyAlignment="1">
      <alignment vertical="center" textRotation="90"/>
    </xf>
    <xf numFmtId="0" fontId="11" fillId="6" borderId="1" xfId="0" applyFont="1" applyFill="1" applyBorder="1" applyAlignment="1">
      <alignment horizontal="center" vertical="center" textRotation="90" wrapText="1"/>
    </xf>
    <xf numFmtId="0" fontId="12" fillId="6" borderId="1" xfId="0" applyFont="1" applyFill="1" applyBorder="1" applyAlignment="1">
      <alignment horizontal="center" vertical="center" textRotation="90" wrapText="1"/>
    </xf>
    <xf numFmtId="0" fontId="10" fillId="6" borderId="2" xfId="0" applyFont="1" applyFill="1" applyBorder="1" applyAlignment="1">
      <alignment vertical="center" textRotation="90" wrapText="1"/>
    </xf>
    <xf numFmtId="0" fontId="4" fillId="0" borderId="1" xfId="0" applyFont="1" applyBorder="1" applyAlignment="1">
      <alignment vertical="center" wrapText="1"/>
    </xf>
    <xf numFmtId="9" fontId="6" fillId="0" borderId="1" xfId="1" applyFont="1" applyBorder="1" applyAlignment="1" applyProtection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4" borderId="4" xfId="0" applyFont="1" applyFill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textRotation="90" wrapText="1"/>
    </xf>
    <xf numFmtId="0" fontId="9" fillId="5" borderId="1" xfId="0" applyFont="1" applyFill="1" applyBorder="1" applyAlignment="1">
      <alignment horizontal="center" vertical="center" textRotation="90" wrapText="1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 shrinkToFit="1"/>
    </xf>
    <xf numFmtId="0" fontId="9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textRotation="90" wrapText="1"/>
    </xf>
    <xf numFmtId="0" fontId="12" fillId="6" borderId="1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textRotation="90"/>
    </xf>
    <xf numFmtId="0" fontId="9" fillId="5" borderId="1" xfId="0" applyFont="1" applyFill="1" applyBorder="1" applyAlignment="1">
      <alignment horizontal="center" vertical="center" textRotation="90"/>
    </xf>
    <xf numFmtId="0" fontId="12" fillId="5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24ABD-0E34-4C28-AC40-4A0D63ABB19D}">
  <dimension ref="A1:AF33"/>
  <sheetViews>
    <sheetView tabSelected="1" topLeftCell="D1" workbookViewId="0">
      <selection activeCell="W9" sqref="W9:W13"/>
    </sheetView>
  </sheetViews>
  <sheetFormatPr defaultColWidth="9" defaultRowHeight="13.8"/>
  <cols>
    <col min="1" max="1" width="3.88671875" style="1" customWidth="1"/>
    <col min="2" max="2" width="12.6640625" style="1" customWidth="1"/>
    <col min="3" max="3" width="3.6640625" style="1" customWidth="1"/>
    <col min="4" max="4" width="2.88671875" style="1" customWidth="1"/>
    <col min="5" max="5" width="5.109375" style="1" customWidth="1"/>
    <col min="6" max="6" width="6" style="3" customWidth="1"/>
    <col min="7" max="7" width="4.21875" style="1" customWidth="1"/>
    <col min="8" max="8" width="5.5546875" style="1" customWidth="1"/>
    <col min="9" max="9" width="4.21875" style="1" customWidth="1"/>
    <col min="10" max="10" width="6.109375" style="1" customWidth="1"/>
    <col min="11" max="16" width="4.21875" style="1" customWidth="1"/>
    <col min="17" max="17" width="5.5546875" style="1" customWidth="1"/>
    <col min="18" max="18" width="5" style="4" customWidth="1"/>
    <col min="19" max="19" width="4.5546875" style="1" customWidth="1"/>
    <col min="20" max="20" width="4.33203125" style="1" customWidth="1"/>
    <col min="21" max="21" width="4.109375" style="1" customWidth="1"/>
    <col min="22" max="22" width="4.6640625" style="1" customWidth="1"/>
    <col min="23" max="23" width="4.44140625" style="1" customWidth="1"/>
    <col min="24" max="24" width="5.5546875" style="1" customWidth="1"/>
    <col min="25" max="25" width="3.6640625" style="1" customWidth="1"/>
    <col min="26" max="26" width="4.5546875" style="1" customWidth="1"/>
    <col min="27" max="27" width="4.88671875" style="1" customWidth="1"/>
    <col min="28" max="28" width="4.5546875" style="1" customWidth="1"/>
    <col min="29" max="29" width="5.44140625" style="1" customWidth="1"/>
    <col min="30" max="257" width="9.109375" style="1" customWidth="1"/>
    <col min="258" max="16384" width="9" style="1"/>
  </cols>
  <sheetData>
    <row r="1" spans="1:32" ht="24" customHeight="1">
      <c r="A1" s="24" t="s">
        <v>36</v>
      </c>
      <c r="B1" s="24"/>
      <c r="C1" s="24"/>
      <c r="D1" s="24"/>
      <c r="E1" s="24"/>
      <c r="F1" s="25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32" s="2" customFormat="1" ht="21" customHeight="1">
      <c r="A2" s="9" t="s">
        <v>33</v>
      </c>
      <c r="B2" s="9"/>
      <c r="C2" s="9"/>
      <c r="D2" s="9"/>
      <c r="E2" s="9"/>
      <c r="F2" s="10"/>
      <c r="G2" s="9"/>
      <c r="H2" s="9"/>
      <c r="I2" s="9"/>
      <c r="J2" s="9"/>
      <c r="K2" s="9"/>
      <c r="L2" s="9"/>
      <c r="M2" s="9"/>
      <c r="O2" s="9"/>
      <c r="P2" s="9" t="s">
        <v>34</v>
      </c>
      <c r="Q2" s="9"/>
      <c r="R2" s="9"/>
      <c r="S2" s="9"/>
      <c r="T2" s="9"/>
      <c r="U2" s="9"/>
      <c r="W2" s="9"/>
      <c r="X2" s="9" t="s">
        <v>35</v>
      </c>
      <c r="Y2" s="9"/>
      <c r="Z2" s="9"/>
      <c r="AA2" s="9"/>
      <c r="AB2" s="9"/>
      <c r="AC2" s="9"/>
      <c r="AD2" s="9"/>
      <c r="AE2" s="9"/>
      <c r="AF2" s="9"/>
    </row>
    <row r="3" spans="1:32" s="2" customFormat="1" ht="34.799999999999997" customHeight="1">
      <c r="A3" s="46" t="s">
        <v>0</v>
      </c>
      <c r="B3" s="47" t="s">
        <v>1</v>
      </c>
      <c r="C3" s="45" t="s">
        <v>2</v>
      </c>
      <c r="D3" s="49" t="s">
        <v>3</v>
      </c>
      <c r="E3" s="49" t="s">
        <v>4</v>
      </c>
      <c r="F3" s="50" t="s">
        <v>5</v>
      </c>
      <c r="G3" s="51" t="s">
        <v>6</v>
      </c>
      <c r="H3" s="51"/>
      <c r="I3" s="44" t="s">
        <v>7</v>
      </c>
      <c r="J3" s="44"/>
      <c r="K3" s="42" t="s">
        <v>8</v>
      </c>
      <c r="L3" s="42"/>
      <c r="M3" s="42" t="s">
        <v>9</v>
      </c>
      <c r="N3" s="42"/>
      <c r="O3" s="43" t="s">
        <v>10</v>
      </c>
      <c r="P3" s="43"/>
      <c r="Q3" s="42" t="s">
        <v>11</v>
      </c>
      <c r="R3" s="42"/>
      <c r="S3" s="42"/>
      <c r="T3" s="44" t="s">
        <v>12</v>
      </c>
      <c r="U3" s="44"/>
      <c r="V3" s="44"/>
      <c r="W3" s="44"/>
      <c r="X3" s="44"/>
      <c r="Y3" s="44"/>
      <c r="Z3" s="12"/>
      <c r="AA3" s="45" t="s">
        <v>13</v>
      </c>
      <c r="AB3" s="45" t="s">
        <v>14</v>
      </c>
      <c r="AC3" s="41" t="s">
        <v>15</v>
      </c>
    </row>
    <row r="4" spans="1:32" s="2" customFormat="1" ht="76.8" customHeight="1">
      <c r="A4" s="46"/>
      <c r="B4" s="48"/>
      <c r="C4" s="45"/>
      <c r="D4" s="49"/>
      <c r="E4" s="49"/>
      <c r="F4" s="50"/>
      <c r="G4" s="15" t="s">
        <v>16</v>
      </c>
      <c r="H4" s="14" t="s">
        <v>17</v>
      </c>
      <c r="I4" s="15" t="s">
        <v>16</v>
      </c>
      <c r="J4" s="14" t="s">
        <v>17</v>
      </c>
      <c r="K4" s="15" t="s">
        <v>16</v>
      </c>
      <c r="L4" s="14" t="s">
        <v>17</v>
      </c>
      <c r="M4" s="15" t="s">
        <v>16</v>
      </c>
      <c r="N4" s="14" t="s">
        <v>17</v>
      </c>
      <c r="O4" s="15" t="s">
        <v>16</v>
      </c>
      <c r="P4" s="14" t="s">
        <v>17</v>
      </c>
      <c r="Q4" s="15" t="s">
        <v>11</v>
      </c>
      <c r="R4" s="16" t="s">
        <v>5</v>
      </c>
      <c r="S4" s="16" t="s">
        <v>17</v>
      </c>
      <c r="T4" s="13" t="s">
        <v>18</v>
      </c>
      <c r="U4" s="17" t="s">
        <v>19</v>
      </c>
      <c r="V4" s="18" t="s">
        <v>20</v>
      </c>
      <c r="W4" s="13" t="s">
        <v>21</v>
      </c>
      <c r="X4" s="13" t="s">
        <v>22</v>
      </c>
      <c r="Y4" s="13" t="s">
        <v>23</v>
      </c>
      <c r="Z4" s="19" t="s">
        <v>24</v>
      </c>
      <c r="AA4" s="45"/>
      <c r="AB4" s="45"/>
      <c r="AC4" s="41"/>
    </row>
    <row r="5" spans="1:32" ht="13.5" customHeight="1">
      <c r="A5" s="26"/>
      <c r="B5" s="27"/>
      <c r="C5" s="30"/>
      <c r="D5" s="33" t="s">
        <v>25</v>
      </c>
      <c r="E5" s="20" t="s">
        <v>26</v>
      </c>
      <c r="F5" s="21">
        <v>0.15</v>
      </c>
      <c r="G5" s="5"/>
      <c r="H5" s="8" t="str">
        <f>IF(G5&gt;=13.5,"A+",IF(G5&gt;=10.5,"A",IF(G5&gt;=7.5,"B+",IF(G5&gt;=6,"B",IF(G5&gt;=4.5,"C+",IF(G5&gt;=1,"C","NE"))))))</f>
        <v>NE</v>
      </c>
      <c r="I5" s="5"/>
      <c r="J5" s="8" t="str">
        <f>IF(I5&gt;=13.5,"A+",IF(I5&gt;=10.5,"A",IF(I5&gt;=7.5,"B+",IF(I5&gt;=6,"B",IF(I5&gt;=4.5,"C+",IF(I5&gt;=1,"C","NE"))))))</f>
        <v>NE</v>
      </c>
      <c r="K5" s="5"/>
      <c r="L5" s="8" t="str">
        <f>IF(K5&gt;=13.5,"A+",IF(K5&gt;=10.5,"A",IF(K5&gt;=7.5,"B+",IF(K5&gt;=6,"B",IF(K5&gt;=4.5,"C+",IF(K5&gt;=1,"C","NE"))))))</f>
        <v>NE</v>
      </c>
      <c r="M5" s="5"/>
      <c r="N5" s="8" t="str">
        <f>IF(M5&gt;=13.5,"A+",IF(M5&gt;=10.5,"A",IF(M5&gt;=7.5,"B+",IF(M5&gt;=6,"B",IF(M5&gt;=4.5,"C+",IF(M5&gt;=1,"C","NE"))))))</f>
        <v>NE</v>
      </c>
      <c r="O5" s="5"/>
      <c r="P5" s="8" t="str">
        <f>IF(O5&gt;=13.5,"A+",IF(O5&gt;=10.5,"A",IF(O5&gt;=7.5,"B+",IF(O5&gt;=6,"B",IF(O5&gt;=4.5,"C+",IF(O5&gt;=1,"C","NE"))))))</f>
        <v>NE</v>
      </c>
      <c r="Q5" s="6">
        <f>SUM(G5+I5+K5+M5+O5)</f>
        <v>0</v>
      </c>
      <c r="R5" s="11">
        <f>Q5/75*100</f>
        <v>0</v>
      </c>
      <c r="S5" s="8" t="str">
        <f>IF(R5&gt;=90,"A+",IF(R5&gt;=70,"A",IF(R5&gt;=50,"B+",IF(R5&gt;=40,"B",IF(R5&gt;=30,"C+",IF(R5&gt;=1,"C","NE"))))))</f>
        <v>NE</v>
      </c>
      <c r="T5" s="26"/>
      <c r="U5" s="26"/>
      <c r="V5" s="26"/>
      <c r="W5" s="26"/>
      <c r="X5" s="26"/>
      <c r="Y5" s="26"/>
      <c r="Z5" s="26"/>
      <c r="AA5" s="26"/>
      <c r="AB5" s="26"/>
      <c r="AC5" s="39"/>
    </row>
    <row r="6" spans="1:32" ht="13.5" customHeight="1">
      <c r="A6" s="26"/>
      <c r="B6" s="28"/>
      <c r="C6" s="31"/>
      <c r="D6" s="34"/>
      <c r="E6" s="20" t="s">
        <v>27</v>
      </c>
      <c r="F6" s="21">
        <v>0.15</v>
      </c>
      <c r="G6" s="5"/>
      <c r="H6" s="8" t="str">
        <f>IF(G6&gt;=13.5,"A+",IF(G6&gt;=10.5,"A",IF(G6&gt;=7.5,"B+",IF(G6&gt;=6,"B",IF(G6&gt;=4.5,"C+",IF(G6&gt;=1,"C","NE"))))))</f>
        <v>NE</v>
      </c>
      <c r="I6" s="5"/>
      <c r="J6" s="8" t="str">
        <f>IF(I6&gt;=13.5,"A+",IF(I6&gt;=10.5,"A",IF(I6&gt;=7.5,"B+",IF(I6&gt;=6,"B",IF(I6&gt;=4.5,"C+",IF(I6&gt;=1,"C","NE"))))))</f>
        <v>NE</v>
      </c>
      <c r="K6" s="5"/>
      <c r="L6" s="8" t="str">
        <f>IF(K6&gt;=13.5,"A+",IF(K6&gt;=10.5,"A",IF(K6&gt;=7.5,"B+",IF(K6&gt;=6,"B",IF(K6&gt;=4.5,"C+",IF(K6&gt;=1,"C","NE"))))))</f>
        <v>NE</v>
      </c>
      <c r="M6" s="5"/>
      <c r="N6" s="8" t="str">
        <f>IF(M6&gt;=13.5,"A+",IF(M6&gt;=10.5,"A",IF(M6&gt;=7.5,"B+",IF(M6&gt;=6,"B",IF(M6&gt;=4.5,"C+",IF(M6&gt;=1,"C","NE"))))))</f>
        <v>NE</v>
      </c>
      <c r="O6" s="5"/>
      <c r="P6" s="8" t="str">
        <f>IF(O6&gt;=13.5,"A+",IF(O6&gt;=10.5,"A",IF(O6&gt;=7.5,"B+",IF(O6&gt;=6,"B",IF(O6&gt;=4.5,"C+",IF(O6&gt;=1,"C","NE"))))))</f>
        <v>NE</v>
      </c>
      <c r="Q6" s="6">
        <f t="shared" ref="Q6:Q8" si="0">SUM(G6+I6+K6+M6+O6)</f>
        <v>0</v>
      </c>
      <c r="R6" s="11">
        <f>Q6/75*100</f>
        <v>0</v>
      </c>
      <c r="S6" s="8" t="str">
        <f t="shared" ref="S6:S8" si="1">IF(R6&gt;=90,"A+",IF(R6&gt;=70,"A",IF(R6&gt;=50,"B+",IF(R6&gt;=40,"B",IF(R6&gt;=30,"C+",IF(R6&gt;=1,"C","NE"))))))</f>
        <v>NE</v>
      </c>
      <c r="T6" s="26"/>
      <c r="U6" s="26"/>
      <c r="V6" s="26"/>
      <c r="W6" s="26"/>
      <c r="X6" s="26"/>
      <c r="Y6" s="26"/>
      <c r="Z6" s="26"/>
      <c r="AA6" s="26"/>
      <c r="AB6" s="26"/>
      <c r="AC6" s="39"/>
    </row>
    <row r="7" spans="1:32" ht="13.5" customHeight="1">
      <c r="A7" s="26"/>
      <c r="B7" s="28"/>
      <c r="C7" s="31"/>
      <c r="D7" s="35"/>
      <c r="E7" s="20" t="s">
        <v>28</v>
      </c>
      <c r="F7" s="21">
        <v>0.2</v>
      </c>
      <c r="G7" s="5"/>
      <c r="H7" s="8" t="str">
        <f>IF(G7&gt;=18,"A+",IF(G7&gt;=14,"A",IF(G7&gt;=10,"B+",IF(G7&gt;=8,"B",IF(G7&gt;=6,"C+",IF(G7&gt;=1,"C","NE"))))))</f>
        <v>NE</v>
      </c>
      <c r="I7" s="5"/>
      <c r="J7" s="8" t="str">
        <f>IF(I7&gt;=18,"A+",IF(I7&gt;=14,"A",IF(I7&gt;=10,"B+",IF(I7&gt;=8,"B",IF(I7&gt;=6,"C+",IF(I7&gt;=1,"C","NE"))))))</f>
        <v>NE</v>
      </c>
      <c r="K7" s="5"/>
      <c r="L7" s="8" t="str">
        <f>IF(K7&gt;=18,"A+",IF(K7&gt;=14,"A",IF(K7&gt;=10,"B+",IF(K7&gt;=8,"B",IF(K7&gt;=6,"C+",IF(K7&gt;=1,"C","NE"))))))</f>
        <v>NE</v>
      </c>
      <c r="M7" s="5"/>
      <c r="N7" s="8" t="str">
        <f>IF(M7&gt;=18,"A+",IF(M7&gt;=14,"A",IF(M7&gt;=10,"B+",IF(M7&gt;=8,"B",IF(M7&gt;=6,"C+",IF(M7&gt;=1,"C","NE"))))))</f>
        <v>NE</v>
      </c>
      <c r="O7" s="5"/>
      <c r="P7" s="8" t="str">
        <f>IF(O7&gt;=18,"A+",IF(O7&gt;=14,"A",IF(O7&gt;=10,"B+",IF(O7&gt;=8,"B",IF(O7&gt;=6,"C+",IF(O7&gt;=1,"C","NE"))))))</f>
        <v>NE</v>
      </c>
      <c r="Q7" s="6">
        <f t="shared" si="0"/>
        <v>0</v>
      </c>
      <c r="R7" s="11">
        <f>Q7</f>
        <v>0</v>
      </c>
      <c r="S7" s="8" t="str">
        <f t="shared" si="1"/>
        <v>NE</v>
      </c>
      <c r="T7" s="26"/>
      <c r="U7" s="26"/>
      <c r="V7" s="26"/>
      <c r="W7" s="26"/>
      <c r="X7" s="26"/>
      <c r="Y7" s="26"/>
      <c r="Z7" s="26"/>
      <c r="AA7" s="26"/>
      <c r="AB7" s="26"/>
      <c r="AC7" s="39"/>
    </row>
    <row r="8" spans="1:32" ht="13.5" customHeight="1">
      <c r="A8" s="26"/>
      <c r="B8" s="28"/>
      <c r="C8" s="31"/>
      <c r="D8" s="36" t="s">
        <v>11</v>
      </c>
      <c r="E8" s="37"/>
      <c r="F8" s="21">
        <v>0.5</v>
      </c>
      <c r="G8" s="5">
        <f>G5+G6+G7</f>
        <v>0</v>
      </c>
      <c r="H8" s="8" t="str">
        <f>IF(G8&gt;=45,"A+",IF(G8&gt;=35,"A",IF(G8&gt;=25,"B+",IF(G8&gt;=20,"B",IF(G8&gt;=15,"C+",IF(G8&gt;=1,"C","NE"))))))</f>
        <v>NE</v>
      </c>
      <c r="I8" s="5">
        <f>I5+I6+I7</f>
        <v>0</v>
      </c>
      <c r="J8" s="8" t="str">
        <f>IF(I8&gt;=45,"A+",IF(I8&gt;=35,"A",IF(I8&gt;=25,"B+",IF(I8&gt;=20,"B",IF(I8&gt;=15,"C+",IF(I8&gt;=1,"C","NE"))))))</f>
        <v>NE</v>
      </c>
      <c r="K8" s="5">
        <f>K5+K6+K7</f>
        <v>0</v>
      </c>
      <c r="L8" s="8" t="str">
        <f>IF(K8&gt;=45,"A+",IF(K8&gt;=35,"A",IF(K8&gt;=25,"B+",IF(K8&gt;=20,"B",IF(K8&gt;=15,"C+",IF(K8&gt;=1,"C","NE"))))))</f>
        <v>NE</v>
      </c>
      <c r="M8" s="5">
        <f>M5+M6+M7</f>
        <v>0</v>
      </c>
      <c r="N8" s="8" t="str">
        <f>IF(M8&gt;=45,"A+",IF(M8&gt;=35,"A",IF(M8&gt;=25,"B+",IF(M8&gt;=20,"B",IF(M8&gt;=15,"C+",IF(M8&gt;=1,"C","NE"))))))</f>
        <v>NE</v>
      </c>
      <c r="O8" s="5">
        <f>O5+O6+O7</f>
        <v>0</v>
      </c>
      <c r="P8" s="8" t="str">
        <f>IF(O8&gt;=45,"A+",IF(O8&gt;=35,"A",IF(O8&gt;=25,"B+",IF(O8&gt;=20,"B",IF(O8&gt;=15,"C+",IF(O8&gt;=1,"C","NE"))))))</f>
        <v>NE</v>
      </c>
      <c r="Q8" s="6">
        <f t="shared" si="0"/>
        <v>0</v>
      </c>
      <c r="R8" s="11">
        <f>Q8/250*100</f>
        <v>0</v>
      </c>
      <c r="S8" s="8" t="str">
        <f t="shared" si="1"/>
        <v>NE</v>
      </c>
      <c r="T8" s="26"/>
      <c r="U8" s="26"/>
      <c r="V8" s="26"/>
      <c r="W8" s="26"/>
      <c r="X8" s="26"/>
      <c r="Y8" s="26"/>
      <c r="Z8" s="26"/>
      <c r="AA8" s="26"/>
      <c r="AB8" s="26"/>
      <c r="AC8" s="39"/>
    </row>
    <row r="9" spans="1:32" ht="13.5" customHeight="1">
      <c r="A9" s="26"/>
      <c r="B9" s="28"/>
      <c r="C9" s="31"/>
      <c r="D9" s="40" t="s">
        <v>29</v>
      </c>
      <c r="E9" s="20" t="s">
        <v>30</v>
      </c>
      <c r="F9" s="21">
        <v>0.15</v>
      </c>
      <c r="G9" s="5"/>
      <c r="H9" s="8" t="str">
        <f>IF(G9&gt;=13.5,"A+",IF(G9&gt;=10.5,"A",IF(G9&gt;=7.5,"B+",IF(G9&gt;=6,"B",IF(G9&gt;=4.5,"C+",IF(G9&gt;=1,"C","NE"))))))</f>
        <v>NE</v>
      </c>
      <c r="I9" s="5"/>
      <c r="J9" s="8" t="str">
        <f>IF(I9&gt;=13.5,"A+",IF(I9&gt;=10.5,"A",IF(I9&gt;=7.5,"B+",IF(I9&gt;=6,"B",IF(I9&gt;=4.5,"C+",IF(I9&gt;=1,"C","NE"))))))</f>
        <v>NE</v>
      </c>
      <c r="K9" s="5"/>
      <c r="L9" s="8" t="str">
        <f>IF(K9&gt;=13.5,"A+",IF(K9&gt;=10.5,"A",IF(K9&gt;=7.5,"B+",IF(K9&gt;=6,"B",IF(K9&gt;=4.5,"C+",IF(K9&gt;=1,"C","NE"))))))</f>
        <v>NE</v>
      </c>
      <c r="M9" s="5"/>
      <c r="N9" s="8" t="str">
        <f>IF(M9&gt;=13.5,"A+",IF(M9&gt;=10.5,"A",IF(M9&gt;=7.5,"B+",IF(M9&gt;=6,"B",IF(M9&gt;=4.5,"C+",IF(M9&gt;=1,"C","NE"))))))</f>
        <v>NE</v>
      </c>
      <c r="O9" s="5"/>
      <c r="P9" s="8" t="str">
        <f>IF(O9&gt;=13.5,"A+",IF(O9&gt;=10.5,"A",IF(O9&gt;=7.5,"B+",IF(O9&gt;=6,"B",IF(O9&gt;=4.5,"C+",IF(O9&gt;=1,"C","NE"))))))</f>
        <v>NE</v>
      </c>
      <c r="Q9" s="6">
        <f>SUM(G9+I9+K9+M9+O9)</f>
        <v>0</v>
      </c>
      <c r="R9" s="11">
        <f>Q9/75*100</f>
        <v>0</v>
      </c>
      <c r="S9" s="8" t="str">
        <f>IF(R9&gt;=90,"A+",IF(R9&gt;=70,"A",IF(R9&gt;=50,"B+",IF(R9&gt;=40,"B",IF(R9&gt;=30,"C+",IF(R9&gt;=1,"C","NE"))))))</f>
        <v>NE</v>
      </c>
      <c r="T9" s="26"/>
      <c r="U9" s="26"/>
      <c r="V9" s="26"/>
      <c r="W9" s="26"/>
      <c r="X9" s="26"/>
      <c r="Y9" s="26"/>
      <c r="Z9" s="26"/>
      <c r="AA9" s="26"/>
      <c r="AB9" s="26"/>
      <c r="AC9" s="39"/>
    </row>
    <row r="10" spans="1:32" ht="13.5" customHeight="1">
      <c r="A10" s="26"/>
      <c r="B10" s="28"/>
      <c r="C10" s="31"/>
      <c r="D10" s="40"/>
      <c r="E10" s="20" t="s">
        <v>31</v>
      </c>
      <c r="F10" s="21">
        <v>0.15</v>
      </c>
      <c r="G10" s="5"/>
      <c r="H10" s="8" t="str">
        <f>IF(G10&gt;=13.5,"A+",IF(G10&gt;=10.5,"A",IF(G10&gt;=7.5,"B+",IF(G10&gt;=6,"B",IF(G10&gt;=4.5,"C+",IF(G10&gt;=1,"C","NE"))))))</f>
        <v>NE</v>
      </c>
      <c r="I10" s="5"/>
      <c r="J10" s="8" t="str">
        <f>IF(I10&gt;=13.5,"A+",IF(I10&gt;=10.5,"A",IF(I10&gt;=7.5,"B+",IF(I10&gt;=6,"B",IF(I10&gt;=4.5,"C+",IF(I10&gt;=1,"C","NE"))))))</f>
        <v>NE</v>
      </c>
      <c r="K10" s="5"/>
      <c r="L10" s="8" t="str">
        <f>IF(K10&gt;=13.5,"A+",IF(K10&gt;=10.5,"A",IF(K10&gt;=7.5,"B+",IF(K10&gt;=6,"B",IF(K10&gt;=4.5,"C+",IF(K10&gt;=1,"C","NE"))))))</f>
        <v>NE</v>
      </c>
      <c r="M10" s="5"/>
      <c r="N10" s="8" t="str">
        <f>IF(M10&gt;=13.5,"A+",IF(M10&gt;=10.5,"A",IF(M10&gt;=7.5,"B+",IF(M10&gt;=6,"B",IF(M10&gt;=4.5,"C+",IF(M10&gt;=1,"C","NE"))))))</f>
        <v>NE</v>
      </c>
      <c r="O10" s="5"/>
      <c r="P10" s="8" t="str">
        <f>IF(O10&gt;=13.5,"A+",IF(O10&gt;=10.5,"A",IF(O10&gt;=7.5,"B+",IF(O10&gt;=6,"B",IF(O10&gt;=4.5,"C+",IF(O10&gt;=1,"C","NE"))))))</f>
        <v>NE</v>
      </c>
      <c r="Q10" s="6">
        <f t="shared" ref="Q10:Q12" si="2">SUM(G10+I10+K10+M10+O10)</f>
        <v>0</v>
      </c>
      <c r="R10" s="11">
        <f>Q10/75*100</f>
        <v>0</v>
      </c>
      <c r="S10" s="8" t="str">
        <f t="shared" ref="S10:S13" si="3">IF(R10&gt;=90,"A+",IF(R10&gt;=70,"A",IF(R10&gt;=50,"B+",IF(R10&gt;=40,"B",IF(R10&gt;=30,"C+",IF(R10&gt;=1,"C","NE"))))))</f>
        <v>NE</v>
      </c>
      <c r="T10" s="26"/>
      <c r="U10" s="26"/>
      <c r="V10" s="26"/>
      <c r="W10" s="26"/>
      <c r="X10" s="26"/>
      <c r="Y10" s="26"/>
      <c r="Z10" s="26"/>
      <c r="AA10" s="26"/>
      <c r="AB10" s="26"/>
      <c r="AC10" s="39"/>
    </row>
    <row r="11" spans="1:32" ht="13.5" customHeight="1">
      <c r="A11" s="26"/>
      <c r="B11" s="28"/>
      <c r="C11" s="31"/>
      <c r="D11" s="40"/>
      <c r="E11" s="20" t="s">
        <v>32</v>
      </c>
      <c r="F11" s="21">
        <v>0.2</v>
      </c>
      <c r="G11" s="5"/>
      <c r="H11" s="8" t="str">
        <f>IF(G11&gt;=18,"A+",IF(G11&gt;=14,"A",IF(G11&gt;=10,"B+",IF(G11&gt;=8,"B",IF(G11&gt;=6,"C+",IF(G11&gt;=1,"C","NE"))))))</f>
        <v>NE</v>
      </c>
      <c r="I11" s="5"/>
      <c r="J11" s="8" t="str">
        <f>IF(I11&gt;=18,"A+",IF(I11&gt;=14,"A",IF(I11&gt;=10,"B+",IF(I11&gt;=8,"B",IF(I11&gt;=6,"C+",IF(I11&gt;=1,"C","NE"))))))</f>
        <v>NE</v>
      </c>
      <c r="K11" s="5"/>
      <c r="L11" s="8" t="str">
        <f>IF(K11&gt;=18,"A+",IF(K11&gt;=14,"A",IF(K11&gt;=10,"B+",IF(K11&gt;=8,"B",IF(K11&gt;=6,"C+",IF(K11&gt;=1,"C","NE"))))))</f>
        <v>NE</v>
      </c>
      <c r="M11" s="5"/>
      <c r="N11" s="8" t="str">
        <f>IF(M11&gt;=18,"A+",IF(M11&gt;=14,"A",IF(M11&gt;=10,"B+",IF(M11&gt;=8,"B",IF(M11&gt;=6,"C+",IF(M11&gt;=1,"C","NE"))))))</f>
        <v>NE</v>
      </c>
      <c r="O11" s="5"/>
      <c r="P11" s="8" t="str">
        <f>IF(O11&gt;=18,"A+",IF(O11&gt;=14,"A",IF(O11&gt;=10,"B+",IF(O11&gt;=8,"B",IF(O11&gt;=6,"C+",IF(O11&gt;=1,"C","NE"))))))</f>
        <v>NE</v>
      </c>
      <c r="Q11" s="6">
        <f t="shared" si="2"/>
        <v>0</v>
      </c>
      <c r="R11" s="11">
        <f>Q11</f>
        <v>0</v>
      </c>
      <c r="S11" s="8" t="str">
        <f t="shared" si="3"/>
        <v>NE</v>
      </c>
      <c r="T11" s="26"/>
      <c r="U11" s="26"/>
      <c r="V11" s="26"/>
      <c r="W11" s="26"/>
      <c r="X11" s="26"/>
      <c r="Y11" s="26"/>
      <c r="Z11" s="26"/>
      <c r="AA11" s="26"/>
      <c r="AB11" s="26"/>
      <c r="AC11" s="39"/>
    </row>
    <row r="12" spans="1:32" ht="13.5" customHeight="1">
      <c r="A12" s="26"/>
      <c r="B12" s="28"/>
      <c r="C12" s="31"/>
      <c r="D12" s="40"/>
      <c r="E12" s="22" t="s">
        <v>11</v>
      </c>
      <c r="F12" s="21">
        <v>0.5</v>
      </c>
      <c r="G12" s="5">
        <f>G9+G10+G11</f>
        <v>0</v>
      </c>
      <c r="H12" s="8" t="str">
        <f>IF(G12&gt;=45,"A+",IF(G12&gt;=35,"A",IF(G12&gt;=25,"B+",IF(G12&gt;=20,"B",IF(G12&gt;=15,"C+",IF(G12&gt;=1,"C","NE"))))))</f>
        <v>NE</v>
      </c>
      <c r="I12" s="5">
        <f>I9+I10+I11</f>
        <v>0</v>
      </c>
      <c r="J12" s="8" t="str">
        <f>IF(I12&gt;=45,"A+",IF(I12&gt;=35,"A",IF(I12&gt;=25,"B+",IF(I12&gt;=20,"B",IF(I12&gt;=15,"C+",IF(I12&gt;=1,"C","NE"))))))</f>
        <v>NE</v>
      </c>
      <c r="K12" s="5">
        <f>K9+K10+K11</f>
        <v>0</v>
      </c>
      <c r="L12" s="8" t="str">
        <f>IF(K12&gt;=45,"A+",IF(K12&gt;=35,"A",IF(K12&gt;=25,"B+",IF(K12&gt;=20,"B",IF(K12&gt;=15,"C+",IF(K12&gt;=1,"C","NE"))))))</f>
        <v>NE</v>
      </c>
      <c r="M12" s="5">
        <f>M9+M10+M11</f>
        <v>0</v>
      </c>
      <c r="N12" s="8" t="str">
        <f>IF(M12&gt;=45,"A+",IF(M12&gt;=35,"A",IF(M12&gt;=25,"B+",IF(M12&gt;=20,"B",IF(M12&gt;=15,"C+",IF(M12&gt;=1,"C","NE"))))))</f>
        <v>NE</v>
      </c>
      <c r="O12" s="5">
        <f>O9+O10+O11</f>
        <v>0</v>
      </c>
      <c r="P12" s="8" t="str">
        <f>IF(O12&gt;=45,"A+",IF(O12&gt;=35,"A",IF(O12&gt;=25,"B+",IF(O12&gt;=20,"B",IF(O12&gt;=15,"C+",IF(O12&gt;=1,"C","NE"))))))</f>
        <v>NE</v>
      </c>
      <c r="Q12" s="6">
        <f t="shared" si="2"/>
        <v>0</v>
      </c>
      <c r="R12" s="11">
        <f>Q12/250*100</f>
        <v>0</v>
      </c>
      <c r="S12" s="8" t="str">
        <f t="shared" si="3"/>
        <v>NE</v>
      </c>
      <c r="T12" s="26"/>
      <c r="U12" s="26"/>
      <c r="V12" s="26"/>
      <c r="W12" s="26"/>
      <c r="X12" s="26"/>
      <c r="Y12" s="26"/>
      <c r="Z12" s="26"/>
      <c r="AA12" s="26"/>
      <c r="AB12" s="26"/>
      <c r="AC12" s="39"/>
    </row>
    <row r="13" spans="1:32" ht="13.5" customHeight="1">
      <c r="A13" s="26"/>
      <c r="B13" s="29"/>
      <c r="C13" s="32"/>
      <c r="D13" s="38" t="s">
        <v>11</v>
      </c>
      <c r="E13" s="38"/>
      <c r="F13" s="21">
        <v>1</v>
      </c>
      <c r="G13" s="7">
        <f>G8+G12</f>
        <v>0</v>
      </c>
      <c r="H13" s="8" t="str">
        <f>IF(G13&gt;=90,"A+",IF(G13&gt;=70,"A",IF(G13&gt;=50,"B+",IF(G13&gt;=40,"B",IF(G13&gt;=30,"C+",IF(G13&gt;=1,"C","NE"))))))</f>
        <v>NE</v>
      </c>
      <c r="I13" s="7">
        <f>I8+I12</f>
        <v>0</v>
      </c>
      <c r="J13" s="8" t="str">
        <f>IF(I13&gt;=90,"A+",IF(I13&gt;=70,"A",IF(I13&gt;=50,"B+",IF(I13&gt;=40,"B",IF(I13&gt;=30,"C+",IF(I13&gt;=1,"C","NE"))))))</f>
        <v>NE</v>
      </c>
      <c r="K13" s="7">
        <f>K8+K12</f>
        <v>0</v>
      </c>
      <c r="L13" s="8" t="str">
        <f>IF(K13&gt;=90,"A+",IF(K13&gt;=70,"A",IF(K13&gt;=50,"B+",IF(K13&gt;=40,"B",IF(K13&gt;=30,"C+",IF(K13&gt;=1,"C","NE"))))))</f>
        <v>NE</v>
      </c>
      <c r="M13" s="7">
        <f>M8+M12</f>
        <v>0</v>
      </c>
      <c r="N13" s="8" t="str">
        <f>IF(M13&gt;=90,"A+",IF(M13&gt;=70,"A",IF(M13&gt;=50,"B+",IF(M13&gt;=40,"B",IF(M13&gt;=30,"C+",IF(M13&gt;=1,"C","NE"))))))</f>
        <v>NE</v>
      </c>
      <c r="O13" s="7">
        <f>O8+O12</f>
        <v>0</v>
      </c>
      <c r="P13" s="8" t="str">
        <f>IF(O13&gt;=90,"A+",IF(O13&gt;=70,"A",IF(O13&gt;=50,"B+",IF(O13&gt;=40,"B",IF(O13&gt;=30,"C+",IF(O13&gt;=1,"C","NE"))))))</f>
        <v>NE</v>
      </c>
      <c r="Q13" s="7">
        <f>Q8+Q12</f>
        <v>0</v>
      </c>
      <c r="R13" s="11">
        <f>Q13/500*100</f>
        <v>0</v>
      </c>
      <c r="S13" s="8" t="str">
        <f t="shared" si="3"/>
        <v>NE</v>
      </c>
      <c r="T13" s="26"/>
      <c r="U13" s="26"/>
      <c r="V13" s="26"/>
      <c r="W13" s="26"/>
      <c r="X13" s="26"/>
      <c r="Y13" s="26"/>
      <c r="Z13" s="26"/>
      <c r="AA13" s="23"/>
      <c r="AB13" s="23"/>
      <c r="AC13" s="39"/>
    </row>
    <row r="14" spans="1:32" ht="13.5" customHeight="1">
      <c r="A14" s="26"/>
      <c r="B14" s="27"/>
      <c r="C14" s="30"/>
      <c r="D14" s="33" t="s">
        <v>25</v>
      </c>
      <c r="E14" s="20" t="s">
        <v>26</v>
      </c>
      <c r="F14" s="21">
        <v>0.15</v>
      </c>
      <c r="G14" s="5"/>
      <c r="H14" s="8" t="str">
        <f>IF(G14&gt;=13.5,"A+",IF(G14&gt;=10.5,"A",IF(G14&gt;=7.5,"B+",IF(G14&gt;=6,"B",IF(G14&gt;=4.5,"C+",IF(G14&gt;=1,"C","NE"))))))</f>
        <v>NE</v>
      </c>
      <c r="I14" s="5"/>
      <c r="J14" s="8" t="str">
        <f>IF(I14&gt;=13.5,"A+",IF(I14&gt;=10.5,"A",IF(I14&gt;=7.5,"B+",IF(I14&gt;=6,"B",IF(I14&gt;=4.5,"C+",IF(I14&gt;=1,"C","NE"))))))</f>
        <v>NE</v>
      </c>
      <c r="K14" s="5"/>
      <c r="L14" s="8" t="str">
        <f>IF(K14&gt;=13.5,"A+",IF(K14&gt;=10.5,"A",IF(K14&gt;=7.5,"B+",IF(K14&gt;=6,"B",IF(K14&gt;=4.5,"C+",IF(K14&gt;=1,"C","NE"))))))</f>
        <v>NE</v>
      </c>
      <c r="M14" s="5"/>
      <c r="N14" s="8" t="str">
        <f>IF(M14&gt;=13.5,"A+",IF(M14&gt;=10.5,"A",IF(M14&gt;=7.5,"B+",IF(M14&gt;=6,"B",IF(M14&gt;=4.5,"C+",IF(M14&gt;=1,"C","NE"))))))</f>
        <v>NE</v>
      </c>
      <c r="O14" s="5"/>
      <c r="P14" s="8" t="str">
        <f>IF(O14&gt;=13.5,"A+",IF(O14&gt;=10.5,"A",IF(O14&gt;=7.5,"B+",IF(O14&gt;=6,"B",IF(O14&gt;=4.5,"C+",IF(O14&gt;=1,"C","NE"))))))</f>
        <v>NE</v>
      </c>
      <c r="Q14" s="6">
        <f>SUM(G14+I14+K14+M14+O14)</f>
        <v>0</v>
      </c>
      <c r="R14" s="11">
        <f>Q14/75*100</f>
        <v>0</v>
      </c>
      <c r="S14" s="8" t="str">
        <f>IF(R14&gt;=90,"A+",IF(R14&gt;=70,"A",IF(R14&gt;=50,"B+",IF(R14&gt;=40,"B",IF(R14&gt;=30,"C+",IF(R14&gt;=1,"C","NE"))))))</f>
        <v>NE</v>
      </c>
      <c r="T14" s="26"/>
      <c r="U14" s="26"/>
      <c r="V14" s="26"/>
      <c r="W14" s="26"/>
      <c r="X14" s="26"/>
      <c r="Y14" s="26"/>
      <c r="Z14" s="26"/>
      <c r="AA14" s="26"/>
      <c r="AB14" s="26"/>
      <c r="AC14" s="39"/>
    </row>
    <row r="15" spans="1:32" ht="13.5" customHeight="1">
      <c r="A15" s="26"/>
      <c r="B15" s="28"/>
      <c r="C15" s="31"/>
      <c r="D15" s="34"/>
      <c r="E15" s="20" t="s">
        <v>27</v>
      </c>
      <c r="F15" s="21">
        <v>0.15</v>
      </c>
      <c r="G15" s="5"/>
      <c r="H15" s="8" t="str">
        <f>IF(G15&gt;=13.5,"A+",IF(G15&gt;=10.5,"A",IF(G15&gt;=7.5,"B+",IF(G15&gt;=6,"B",IF(G15&gt;=4.5,"C+",IF(G15&gt;=1,"C","NE"))))))</f>
        <v>NE</v>
      </c>
      <c r="I15" s="5"/>
      <c r="J15" s="8" t="str">
        <f>IF(I15&gt;=13.5,"A+",IF(I15&gt;=10.5,"A",IF(I15&gt;=7.5,"B+",IF(I15&gt;=6,"B",IF(I15&gt;=4.5,"C+",IF(I15&gt;=1,"C","NE"))))))</f>
        <v>NE</v>
      </c>
      <c r="K15" s="5"/>
      <c r="L15" s="8" t="str">
        <f>IF(K15&gt;=13.5,"A+",IF(K15&gt;=10.5,"A",IF(K15&gt;=7.5,"B+",IF(K15&gt;=6,"B",IF(K15&gt;=4.5,"C+",IF(K15&gt;=1,"C","NE"))))))</f>
        <v>NE</v>
      </c>
      <c r="M15" s="5"/>
      <c r="N15" s="8" t="str">
        <f>IF(M15&gt;=13.5,"A+",IF(M15&gt;=10.5,"A",IF(M15&gt;=7.5,"B+",IF(M15&gt;=6,"B",IF(M15&gt;=4.5,"C+",IF(M15&gt;=1,"C","NE"))))))</f>
        <v>NE</v>
      </c>
      <c r="O15" s="5"/>
      <c r="P15" s="8" t="str">
        <f>IF(O15&gt;=13.5,"A+",IF(O15&gt;=10.5,"A",IF(O15&gt;=7.5,"B+",IF(O15&gt;=6,"B",IF(O15&gt;=4.5,"C+",IF(O15&gt;=1,"C","NE"))))))</f>
        <v>NE</v>
      </c>
      <c r="Q15" s="6">
        <f t="shared" ref="Q15:Q17" si="4">SUM(G15+I15+K15+M15+O15)</f>
        <v>0</v>
      </c>
      <c r="R15" s="11">
        <f>Q15/75*100</f>
        <v>0</v>
      </c>
      <c r="S15" s="8" t="str">
        <f t="shared" ref="S15:S17" si="5">IF(R15&gt;=90,"A+",IF(R15&gt;=70,"A",IF(R15&gt;=50,"B+",IF(R15&gt;=40,"B",IF(R15&gt;=30,"C+",IF(R15&gt;=1,"C","NE"))))))</f>
        <v>NE</v>
      </c>
      <c r="T15" s="26"/>
      <c r="U15" s="26"/>
      <c r="V15" s="26"/>
      <c r="W15" s="26"/>
      <c r="X15" s="26"/>
      <c r="Y15" s="26"/>
      <c r="Z15" s="26"/>
      <c r="AA15" s="26"/>
      <c r="AB15" s="26"/>
      <c r="AC15" s="39"/>
    </row>
    <row r="16" spans="1:32" ht="13.5" customHeight="1">
      <c r="A16" s="26"/>
      <c r="B16" s="28"/>
      <c r="C16" s="31"/>
      <c r="D16" s="35"/>
      <c r="E16" s="20" t="s">
        <v>28</v>
      </c>
      <c r="F16" s="21">
        <v>0.2</v>
      </c>
      <c r="G16" s="5"/>
      <c r="H16" s="8" t="str">
        <f>IF(G16&gt;=18,"A+",IF(G16&gt;=14,"A",IF(G16&gt;=10,"B+",IF(G16&gt;=8,"B",IF(G16&gt;=6,"C+",IF(G16&gt;=1,"C","NE"))))))</f>
        <v>NE</v>
      </c>
      <c r="I16" s="5"/>
      <c r="J16" s="8" t="str">
        <f>IF(I16&gt;=18,"A+",IF(I16&gt;=14,"A",IF(I16&gt;=10,"B+",IF(I16&gt;=8,"B",IF(I16&gt;=6,"C+",IF(I16&gt;=1,"C","NE"))))))</f>
        <v>NE</v>
      </c>
      <c r="K16" s="5"/>
      <c r="L16" s="8" t="str">
        <f>IF(K16&gt;=18,"A+",IF(K16&gt;=14,"A",IF(K16&gt;=10,"B+",IF(K16&gt;=8,"B",IF(K16&gt;=6,"C+",IF(K16&gt;=1,"C","NE"))))))</f>
        <v>NE</v>
      </c>
      <c r="M16" s="5"/>
      <c r="N16" s="8" t="str">
        <f>IF(M16&gt;=18,"A+",IF(M16&gt;=14,"A",IF(M16&gt;=10,"B+",IF(M16&gt;=8,"B",IF(M16&gt;=6,"C+",IF(M16&gt;=1,"C","NE"))))))</f>
        <v>NE</v>
      </c>
      <c r="O16" s="5"/>
      <c r="P16" s="8" t="str">
        <f>IF(O16&gt;=18,"A+",IF(O16&gt;=14,"A",IF(O16&gt;=10,"B+",IF(O16&gt;=8,"B",IF(O16&gt;=6,"C+",IF(O16&gt;=1,"C","NE"))))))</f>
        <v>NE</v>
      </c>
      <c r="Q16" s="6">
        <f t="shared" si="4"/>
        <v>0</v>
      </c>
      <c r="R16" s="11">
        <f>Q16</f>
        <v>0</v>
      </c>
      <c r="S16" s="8" t="str">
        <f t="shared" si="5"/>
        <v>NE</v>
      </c>
      <c r="T16" s="26"/>
      <c r="U16" s="26"/>
      <c r="V16" s="26"/>
      <c r="W16" s="26"/>
      <c r="X16" s="26"/>
      <c r="Y16" s="26"/>
      <c r="Z16" s="26"/>
      <c r="AA16" s="26"/>
      <c r="AB16" s="26"/>
      <c r="AC16" s="39"/>
    </row>
    <row r="17" spans="1:29" ht="13.5" customHeight="1">
      <c r="A17" s="26"/>
      <c r="B17" s="28"/>
      <c r="C17" s="31"/>
      <c r="D17" s="36" t="s">
        <v>11</v>
      </c>
      <c r="E17" s="37"/>
      <c r="F17" s="21">
        <v>0.5</v>
      </c>
      <c r="G17" s="5">
        <f>G14+G15+G16</f>
        <v>0</v>
      </c>
      <c r="H17" s="8" t="str">
        <f>IF(G17&gt;=45,"A+",IF(G17&gt;=35,"A",IF(G17&gt;=25,"B+",IF(G17&gt;=20,"B",IF(G17&gt;=15,"C+",IF(G17&gt;=1,"C","NE"))))))</f>
        <v>NE</v>
      </c>
      <c r="I17" s="5">
        <f>I14+I15+I16</f>
        <v>0</v>
      </c>
      <c r="J17" s="8" t="str">
        <f>IF(I17&gt;=45,"A+",IF(I17&gt;=35,"A",IF(I17&gt;=25,"B+",IF(I17&gt;=20,"B",IF(I17&gt;=15,"C+",IF(I17&gt;=1,"C","NE"))))))</f>
        <v>NE</v>
      </c>
      <c r="K17" s="5">
        <f>K14+K15+K16</f>
        <v>0</v>
      </c>
      <c r="L17" s="8" t="str">
        <f>IF(K17&gt;=45,"A+",IF(K17&gt;=35,"A",IF(K17&gt;=25,"B+",IF(K17&gt;=20,"B",IF(K17&gt;=15,"C+",IF(K17&gt;=1,"C","NE"))))))</f>
        <v>NE</v>
      </c>
      <c r="M17" s="5">
        <f>M14+M15+M16</f>
        <v>0</v>
      </c>
      <c r="N17" s="8" t="str">
        <f>IF(M17&gt;=45,"A+",IF(M17&gt;=35,"A",IF(M17&gt;=25,"B+",IF(M17&gt;=20,"B",IF(M17&gt;=15,"C+",IF(M17&gt;=1,"C","NE"))))))</f>
        <v>NE</v>
      </c>
      <c r="O17" s="5">
        <f>O14+O15+O16</f>
        <v>0</v>
      </c>
      <c r="P17" s="8" t="str">
        <f>IF(O17&gt;=45,"A+",IF(O17&gt;=35,"A",IF(O17&gt;=25,"B+",IF(O17&gt;=20,"B",IF(O17&gt;=15,"C+",IF(O17&gt;=1,"C","NE"))))))</f>
        <v>NE</v>
      </c>
      <c r="Q17" s="6">
        <f t="shared" si="4"/>
        <v>0</v>
      </c>
      <c r="R17" s="11">
        <f>Q17/250*100</f>
        <v>0</v>
      </c>
      <c r="S17" s="8" t="str">
        <f t="shared" si="5"/>
        <v>NE</v>
      </c>
      <c r="T17" s="26"/>
      <c r="U17" s="26"/>
      <c r="V17" s="26"/>
      <c r="W17" s="26"/>
      <c r="X17" s="26"/>
      <c r="Y17" s="26"/>
      <c r="Z17" s="26"/>
      <c r="AA17" s="26"/>
      <c r="AB17" s="26"/>
      <c r="AC17" s="39"/>
    </row>
    <row r="18" spans="1:29" ht="13.5" customHeight="1">
      <c r="A18" s="26"/>
      <c r="B18" s="28"/>
      <c r="C18" s="31"/>
      <c r="D18" s="40" t="s">
        <v>29</v>
      </c>
      <c r="E18" s="20" t="s">
        <v>30</v>
      </c>
      <c r="F18" s="21">
        <v>0.15</v>
      </c>
      <c r="G18" s="5"/>
      <c r="H18" s="8" t="str">
        <f>IF(G18&gt;=13.5,"A+",IF(G18&gt;=10.5,"A",IF(G18&gt;=7.5,"B+",IF(G18&gt;=6,"B",IF(G18&gt;=4.5,"C+",IF(G18&gt;=1,"C","NE"))))))</f>
        <v>NE</v>
      </c>
      <c r="I18" s="5"/>
      <c r="J18" s="8" t="str">
        <f>IF(I18&gt;=13.5,"A+",IF(I18&gt;=10.5,"A",IF(I18&gt;=7.5,"B+",IF(I18&gt;=6,"B",IF(I18&gt;=4.5,"C+",IF(I18&gt;=1,"C","NE"))))))</f>
        <v>NE</v>
      </c>
      <c r="K18" s="5"/>
      <c r="L18" s="8" t="str">
        <f>IF(K18&gt;=13.5,"A+",IF(K18&gt;=10.5,"A",IF(K18&gt;=7.5,"B+",IF(K18&gt;=6,"B",IF(K18&gt;=4.5,"C+",IF(K18&gt;=1,"C","NE"))))))</f>
        <v>NE</v>
      </c>
      <c r="M18" s="5"/>
      <c r="N18" s="8" t="str">
        <f>IF(M18&gt;=13.5,"A+",IF(M18&gt;=10.5,"A",IF(M18&gt;=7.5,"B+",IF(M18&gt;=6,"B",IF(M18&gt;=4.5,"C+",IF(M18&gt;=1,"C","NE"))))))</f>
        <v>NE</v>
      </c>
      <c r="O18" s="5"/>
      <c r="P18" s="8" t="str">
        <f>IF(O18&gt;=13.5,"A+",IF(O18&gt;=10.5,"A",IF(O18&gt;=7.5,"B+",IF(O18&gt;=6,"B",IF(O18&gt;=4.5,"C+",IF(O18&gt;=1,"C","NE"))))))</f>
        <v>NE</v>
      </c>
      <c r="Q18" s="6">
        <f>SUM(G18+I18+K18+M18+O18)</f>
        <v>0</v>
      </c>
      <c r="R18" s="11">
        <f>Q18/75*100</f>
        <v>0</v>
      </c>
      <c r="S18" s="8" t="str">
        <f>IF(R18&gt;=90,"A+",IF(R18&gt;=70,"A",IF(R18&gt;=50,"B+",IF(R18&gt;=40,"B",IF(R18&gt;=30,"C+",IF(R18&gt;=1,"C","NE"))))))</f>
        <v>NE</v>
      </c>
      <c r="T18" s="26"/>
      <c r="U18" s="26"/>
      <c r="V18" s="26"/>
      <c r="W18" s="26"/>
      <c r="X18" s="26"/>
      <c r="Y18" s="26"/>
      <c r="Z18" s="26"/>
      <c r="AA18" s="26"/>
      <c r="AB18" s="26"/>
      <c r="AC18" s="39"/>
    </row>
    <row r="19" spans="1:29" ht="13.5" customHeight="1">
      <c r="A19" s="26"/>
      <c r="B19" s="28"/>
      <c r="C19" s="31"/>
      <c r="D19" s="40"/>
      <c r="E19" s="20" t="s">
        <v>31</v>
      </c>
      <c r="F19" s="21">
        <v>0.15</v>
      </c>
      <c r="G19" s="5"/>
      <c r="H19" s="8" t="str">
        <f>IF(G19&gt;=13.5,"A+",IF(G19&gt;=10.5,"A",IF(G19&gt;=7.5,"B+",IF(G19&gt;=6,"B",IF(G19&gt;=4.5,"C+",IF(G19&gt;=1,"C","NE"))))))</f>
        <v>NE</v>
      </c>
      <c r="I19" s="5"/>
      <c r="J19" s="8" t="str">
        <f>IF(I19&gt;=13.5,"A+",IF(I19&gt;=10.5,"A",IF(I19&gt;=7.5,"B+",IF(I19&gt;=6,"B",IF(I19&gt;=4.5,"C+",IF(I19&gt;=1,"C","NE"))))))</f>
        <v>NE</v>
      </c>
      <c r="K19" s="5"/>
      <c r="L19" s="8" t="str">
        <f>IF(K19&gt;=13.5,"A+",IF(K19&gt;=10.5,"A",IF(K19&gt;=7.5,"B+",IF(K19&gt;=6,"B",IF(K19&gt;=4.5,"C+",IF(K19&gt;=1,"C","NE"))))))</f>
        <v>NE</v>
      </c>
      <c r="M19" s="5"/>
      <c r="N19" s="8" t="str">
        <f>IF(M19&gt;=13.5,"A+",IF(M19&gt;=10.5,"A",IF(M19&gt;=7.5,"B+",IF(M19&gt;=6,"B",IF(M19&gt;=4.5,"C+",IF(M19&gt;=1,"C","NE"))))))</f>
        <v>NE</v>
      </c>
      <c r="O19" s="5"/>
      <c r="P19" s="8" t="str">
        <f>IF(O19&gt;=13.5,"A+",IF(O19&gt;=10.5,"A",IF(O19&gt;=7.5,"B+",IF(O19&gt;=6,"B",IF(O19&gt;=4.5,"C+",IF(O19&gt;=1,"C","NE"))))))</f>
        <v>NE</v>
      </c>
      <c r="Q19" s="6">
        <f t="shared" ref="Q19:Q21" si="6">SUM(G19+I19+K19+M19+O19)</f>
        <v>0</v>
      </c>
      <c r="R19" s="11">
        <f>Q19/75*100</f>
        <v>0</v>
      </c>
      <c r="S19" s="8" t="str">
        <f t="shared" ref="S19:S22" si="7">IF(R19&gt;=90,"A+",IF(R19&gt;=70,"A",IF(R19&gt;=50,"B+",IF(R19&gt;=40,"B",IF(R19&gt;=30,"C+",IF(R19&gt;=1,"C","NE"))))))</f>
        <v>NE</v>
      </c>
      <c r="T19" s="26"/>
      <c r="U19" s="26"/>
      <c r="V19" s="26"/>
      <c r="W19" s="26"/>
      <c r="X19" s="26"/>
      <c r="Y19" s="26"/>
      <c r="Z19" s="26"/>
      <c r="AA19" s="26"/>
      <c r="AB19" s="26"/>
      <c r="AC19" s="39"/>
    </row>
    <row r="20" spans="1:29" ht="13.5" customHeight="1">
      <c r="A20" s="26"/>
      <c r="B20" s="28"/>
      <c r="C20" s="31"/>
      <c r="D20" s="40"/>
      <c r="E20" s="20" t="s">
        <v>32</v>
      </c>
      <c r="F20" s="21">
        <v>0.2</v>
      </c>
      <c r="G20" s="5"/>
      <c r="H20" s="8" t="str">
        <f>IF(G20&gt;=18,"A+",IF(G20&gt;=14,"A",IF(G20&gt;=10,"B+",IF(G20&gt;=8,"B",IF(G20&gt;=6,"C+",IF(G20&gt;=1,"C","NE"))))))</f>
        <v>NE</v>
      </c>
      <c r="I20" s="5"/>
      <c r="J20" s="8" t="str">
        <f>IF(I20&gt;=18,"A+",IF(I20&gt;=14,"A",IF(I20&gt;=10,"B+",IF(I20&gt;=8,"B",IF(I20&gt;=6,"C+",IF(I20&gt;=1,"C","NE"))))))</f>
        <v>NE</v>
      </c>
      <c r="K20" s="5"/>
      <c r="L20" s="8" t="str">
        <f>IF(K20&gt;=18,"A+",IF(K20&gt;=14,"A",IF(K20&gt;=10,"B+",IF(K20&gt;=8,"B",IF(K20&gt;=6,"C+",IF(K20&gt;=1,"C","NE"))))))</f>
        <v>NE</v>
      </c>
      <c r="M20" s="5"/>
      <c r="N20" s="8" t="str">
        <f>IF(M20&gt;=18,"A+",IF(M20&gt;=14,"A",IF(M20&gt;=10,"B+",IF(M20&gt;=8,"B",IF(M20&gt;=6,"C+",IF(M20&gt;=1,"C","NE"))))))</f>
        <v>NE</v>
      </c>
      <c r="O20" s="5"/>
      <c r="P20" s="8" t="str">
        <f>IF(O20&gt;=18,"A+",IF(O20&gt;=14,"A",IF(O20&gt;=10,"B+",IF(O20&gt;=8,"B",IF(O20&gt;=6,"C+",IF(O20&gt;=1,"C","NE"))))))</f>
        <v>NE</v>
      </c>
      <c r="Q20" s="6">
        <f t="shared" si="6"/>
        <v>0</v>
      </c>
      <c r="R20" s="11">
        <f>Q20</f>
        <v>0</v>
      </c>
      <c r="S20" s="8" t="str">
        <f t="shared" si="7"/>
        <v>NE</v>
      </c>
      <c r="T20" s="26"/>
      <c r="U20" s="26"/>
      <c r="V20" s="26"/>
      <c r="W20" s="26"/>
      <c r="X20" s="26"/>
      <c r="Y20" s="26"/>
      <c r="Z20" s="26"/>
      <c r="AA20" s="26"/>
      <c r="AB20" s="26"/>
      <c r="AC20" s="39"/>
    </row>
    <row r="21" spans="1:29" ht="13.5" customHeight="1">
      <c r="A21" s="26"/>
      <c r="B21" s="28"/>
      <c r="C21" s="31"/>
      <c r="D21" s="40"/>
      <c r="E21" s="22" t="s">
        <v>11</v>
      </c>
      <c r="F21" s="21">
        <v>0.5</v>
      </c>
      <c r="G21" s="5">
        <f>G18+G19+G20</f>
        <v>0</v>
      </c>
      <c r="H21" s="8" t="str">
        <f>IF(G21&gt;=45,"A+",IF(G21&gt;=35,"A",IF(G21&gt;=25,"B+",IF(G21&gt;=20,"B",IF(G21&gt;=15,"C+",IF(G21&gt;=1,"C","NE"))))))</f>
        <v>NE</v>
      </c>
      <c r="I21" s="5">
        <f>I18+I19+I20</f>
        <v>0</v>
      </c>
      <c r="J21" s="8" t="str">
        <f>IF(I21&gt;=45,"A+",IF(I21&gt;=35,"A",IF(I21&gt;=25,"B+",IF(I21&gt;=20,"B",IF(I21&gt;=15,"C+",IF(I21&gt;=1,"C","NE"))))))</f>
        <v>NE</v>
      </c>
      <c r="K21" s="5">
        <f>K18+K19+K20</f>
        <v>0</v>
      </c>
      <c r="L21" s="8" t="str">
        <f>IF(K21&gt;=45,"A+",IF(K21&gt;=35,"A",IF(K21&gt;=25,"B+",IF(K21&gt;=20,"B",IF(K21&gt;=15,"C+",IF(K21&gt;=1,"C","NE"))))))</f>
        <v>NE</v>
      </c>
      <c r="M21" s="5">
        <f>M18+M19+M20</f>
        <v>0</v>
      </c>
      <c r="N21" s="8" t="str">
        <f>IF(M21&gt;=45,"A+",IF(M21&gt;=35,"A",IF(M21&gt;=25,"B+",IF(M21&gt;=20,"B",IF(M21&gt;=15,"C+",IF(M21&gt;=1,"C","NE"))))))</f>
        <v>NE</v>
      </c>
      <c r="O21" s="5">
        <f>O18+O19+O20</f>
        <v>0</v>
      </c>
      <c r="P21" s="8" t="str">
        <f>IF(O21&gt;=45,"A+",IF(O21&gt;=35,"A",IF(O21&gt;=25,"B+",IF(O21&gt;=20,"B",IF(O21&gt;=15,"C+",IF(O21&gt;=1,"C","NE"))))))</f>
        <v>NE</v>
      </c>
      <c r="Q21" s="6">
        <f t="shared" si="6"/>
        <v>0</v>
      </c>
      <c r="R21" s="11">
        <f>Q21/250*100</f>
        <v>0</v>
      </c>
      <c r="S21" s="8" t="str">
        <f t="shared" si="7"/>
        <v>NE</v>
      </c>
      <c r="T21" s="26"/>
      <c r="U21" s="26"/>
      <c r="V21" s="26"/>
      <c r="W21" s="26"/>
      <c r="X21" s="26"/>
      <c r="Y21" s="26"/>
      <c r="Z21" s="26"/>
      <c r="AA21" s="26"/>
      <c r="AB21" s="26"/>
      <c r="AC21" s="39"/>
    </row>
    <row r="22" spans="1:29" ht="13.5" customHeight="1">
      <c r="A22" s="26"/>
      <c r="B22" s="29"/>
      <c r="C22" s="32"/>
      <c r="D22" s="38" t="s">
        <v>11</v>
      </c>
      <c r="E22" s="38"/>
      <c r="F22" s="21">
        <v>1</v>
      </c>
      <c r="G22" s="7">
        <f>G17+G21</f>
        <v>0</v>
      </c>
      <c r="H22" s="8" t="str">
        <f>IF(G22&gt;=90,"A+",IF(G22&gt;=70,"A",IF(G22&gt;=50,"B+",IF(G22&gt;=40,"B",IF(G22&gt;=30,"C+",IF(G22&gt;=1,"C","NE"))))))</f>
        <v>NE</v>
      </c>
      <c r="I22" s="7">
        <f>I17+I21</f>
        <v>0</v>
      </c>
      <c r="J22" s="8" t="str">
        <f>IF(I22&gt;=90,"A+",IF(I22&gt;=70,"A",IF(I22&gt;=50,"B+",IF(I22&gt;=40,"B",IF(I22&gt;=30,"C+",IF(I22&gt;=1,"C","NE"))))))</f>
        <v>NE</v>
      </c>
      <c r="K22" s="7">
        <f>K17+K21</f>
        <v>0</v>
      </c>
      <c r="L22" s="8" t="str">
        <f>IF(K22&gt;=90,"A+",IF(K22&gt;=70,"A",IF(K22&gt;=50,"B+",IF(K22&gt;=40,"B",IF(K22&gt;=30,"C+",IF(K22&gt;=1,"C","NE"))))))</f>
        <v>NE</v>
      </c>
      <c r="M22" s="7">
        <f>M17+M21</f>
        <v>0</v>
      </c>
      <c r="N22" s="8" t="str">
        <f>IF(M22&gt;=90,"A+",IF(M22&gt;=70,"A",IF(M22&gt;=50,"B+",IF(M22&gt;=40,"B",IF(M22&gt;=30,"C+",IF(M22&gt;=1,"C","NE"))))))</f>
        <v>NE</v>
      </c>
      <c r="O22" s="7">
        <f>O17+O21</f>
        <v>0</v>
      </c>
      <c r="P22" s="8" t="str">
        <f>IF(O22&gt;=90,"A+",IF(O22&gt;=70,"A",IF(O22&gt;=50,"B+",IF(O22&gt;=40,"B",IF(O22&gt;=30,"C+",IF(O22&gt;=1,"C","NE"))))))</f>
        <v>NE</v>
      </c>
      <c r="Q22" s="7">
        <f>Q17+Q21</f>
        <v>0</v>
      </c>
      <c r="R22" s="11">
        <f>Q22/500*100</f>
        <v>0</v>
      </c>
      <c r="S22" s="8" t="str">
        <f t="shared" si="7"/>
        <v>NE</v>
      </c>
      <c r="T22" s="26"/>
      <c r="U22" s="26"/>
      <c r="V22" s="26"/>
      <c r="W22" s="26"/>
      <c r="X22" s="26"/>
      <c r="Y22" s="26"/>
      <c r="Z22" s="26"/>
      <c r="AA22" s="23"/>
      <c r="AB22" s="23"/>
      <c r="AC22" s="39"/>
    </row>
    <row r="23" spans="1:29" ht="13.5" customHeight="1">
      <c r="A23" s="26"/>
      <c r="B23" s="27"/>
      <c r="C23" s="30"/>
      <c r="D23" s="33" t="s">
        <v>25</v>
      </c>
      <c r="E23" s="20" t="s">
        <v>26</v>
      </c>
      <c r="F23" s="21">
        <v>0.15</v>
      </c>
      <c r="G23" s="5"/>
      <c r="H23" s="8" t="str">
        <f>IF(G23&gt;=13.5,"A+",IF(G23&gt;=10.5,"A",IF(G23&gt;=7.5,"B+",IF(G23&gt;=6,"B",IF(G23&gt;=4.5,"C+",IF(G23&gt;=1,"C","NE"))))))</f>
        <v>NE</v>
      </c>
      <c r="I23" s="5"/>
      <c r="J23" s="8" t="str">
        <f>IF(I23&gt;=13.5,"A+",IF(I23&gt;=10.5,"A",IF(I23&gt;=7.5,"B+",IF(I23&gt;=6,"B",IF(I23&gt;=4.5,"C+",IF(I23&gt;=1,"C","NE"))))))</f>
        <v>NE</v>
      </c>
      <c r="K23" s="5"/>
      <c r="L23" s="8" t="str">
        <f>IF(K23&gt;=13.5,"A+",IF(K23&gt;=10.5,"A",IF(K23&gt;=7.5,"B+",IF(K23&gt;=6,"B",IF(K23&gt;=4.5,"C+",IF(K23&gt;=1,"C","NE"))))))</f>
        <v>NE</v>
      </c>
      <c r="M23" s="5"/>
      <c r="N23" s="8" t="str">
        <f>IF(M23&gt;=13.5,"A+",IF(M23&gt;=10.5,"A",IF(M23&gt;=7.5,"B+",IF(M23&gt;=6,"B",IF(M23&gt;=4.5,"C+",IF(M23&gt;=1,"C","NE"))))))</f>
        <v>NE</v>
      </c>
      <c r="O23" s="5"/>
      <c r="P23" s="8" t="str">
        <f>IF(O23&gt;=13.5,"A+",IF(O23&gt;=10.5,"A",IF(O23&gt;=7.5,"B+",IF(O23&gt;=6,"B",IF(O23&gt;=4.5,"C+",IF(O23&gt;=1,"C","NE"))))))</f>
        <v>NE</v>
      </c>
      <c r="Q23" s="6">
        <f>SUM(G23+I23+K23+M23+O23)</f>
        <v>0</v>
      </c>
      <c r="R23" s="11">
        <f>Q23/75*100</f>
        <v>0</v>
      </c>
      <c r="S23" s="8" t="str">
        <f>IF(R23&gt;=90,"A+",IF(R23&gt;=70,"A",IF(R23&gt;=50,"B+",IF(R23&gt;=40,"B",IF(R23&gt;=30,"C+",IF(R23&gt;=1,"C","NE"))))))</f>
        <v>NE</v>
      </c>
      <c r="T23" s="26"/>
      <c r="U23" s="26"/>
      <c r="V23" s="26"/>
      <c r="W23" s="26"/>
      <c r="X23" s="26"/>
      <c r="Y23" s="26"/>
      <c r="Z23" s="26"/>
      <c r="AA23" s="26"/>
      <c r="AB23" s="26"/>
      <c r="AC23" s="39"/>
    </row>
    <row r="24" spans="1:29" ht="13.5" customHeight="1">
      <c r="A24" s="26"/>
      <c r="B24" s="28"/>
      <c r="C24" s="31"/>
      <c r="D24" s="34"/>
      <c r="E24" s="20" t="s">
        <v>27</v>
      </c>
      <c r="F24" s="21">
        <v>0.15</v>
      </c>
      <c r="G24" s="5"/>
      <c r="H24" s="8" t="str">
        <f>IF(G24&gt;=13.5,"A+",IF(G24&gt;=10.5,"A",IF(G24&gt;=7.5,"B+",IF(G24&gt;=6,"B",IF(G24&gt;=4.5,"C+",IF(G24&gt;=1,"C","NE"))))))</f>
        <v>NE</v>
      </c>
      <c r="I24" s="5"/>
      <c r="J24" s="8" t="str">
        <f>IF(I24&gt;=13.5,"A+",IF(I24&gt;=10.5,"A",IF(I24&gt;=7.5,"B+",IF(I24&gt;=6,"B",IF(I24&gt;=4.5,"C+",IF(I24&gt;=1,"C","NE"))))))</f>
        <v>NE</v>
      </c>
      <c r="K24" s="5"/>
      <c r="L24" s="8" t="str">
        <f>IF(K24&gt;=13.5,"A+",IF(K24&gt;=10.5,"A",IF(K24&gt;=7.5,"B+",IF(K24&gt;=6,"B",IF(K24&gt;=4.5,"C+",IF(K24&gt;=1,"C","NE"))))))</f>
        <v>NE</v>
      </c>
      <c r="M24" s="5"/>
      <c r="N24" s="8" t="str">
        <f>IF(M24&gt;=13.5,"A+",IF(M24&gt;=10.5,"A",IF(M24&gt;=7.5,"B+",IF(M24&gt;=6,"B",IF(M24&gt;=4.5,"C+",IF(M24&gt;=1,"C","NE"))))))</f>
        <v>NE</v>
      </c>
      <c r="O24" s="5"/>
      <c r="P24" s="8" t="str">
        <f>IF(O24&gt;=13.5,"A+",IF(O24&gt;=10.5,"A",IF(O24&gt;=7.5,"B+",IF(O24&gt;=6,"B",IF(O24&gt;=4.5,"C+",IF(O24&gt;=1,"C","NE"))))))</f>
        <v>NE</v>
      </c>
      <c r="Q24" s="6">
        <f t="shared" ref="Q24:Q26" si="8">SUM(G24+I24+K24+M24+O24)</f>
        <v>0</v>
      </c>
      <c r="R24" s="11">
        <f>Q24/75*100</f>
        <v>0</v>
      </c>
      <c r="S24" s="8" t="str">
        <f t="shared" ref="S24:S26" si="9">IF(R24&gt;=90,"A+",IF(R24&gt;=70,"A",IF(R24&gt;=50,"B+",IF(R24&gt;=40,"B",IF(R24&gt;=30,"C+",IF(R24&gt;=1,"C","NE"))))))</f>
        <v>NE</v>
      </c>
      <c r="T24" s="26"/>
      <c r="U24" s="26"/>
      <c r="V24" s="26"/>
      <c r="W24" s="26"/>
      <c r="X24" s="26"/>
      <c r="Y24" s="26"/>
      <c r="Z24" s="26"/>
      <c r="AA24" s="26"/>
      <c r="AB24" s="26"/>
      <c r="AC24" s="39"/>
    </row>
    <row r="25" spans="1:29" ht="13.5" customHeight="1">
      <c r="A25" s="26"/>
      <c r="B25" s="28"/>
      <c r="C25" s="31"/>
      <c r="D25" s="35"/>
      <c r="E25" s="20" t="s">
        <v>28</v>
      </c>
      <c r="F25" s="21">
        <v>0.2</v>
      </c>
      <c r="G25" s="5"/>
      <c r="H25" s="8" t="str">
        <f>IF(G25&gt;=18,"A+",IF(G25&gt;=14,"A",IF(G25&gt;=10,"B+",IF(G25&gt;=8,"B",IF(G25&gt;=6,"C+",IF(G25&gt;=1,"C","NE"))))))</f>
        <v>NE</v>
      </c>
      <c r="I25" s="5"/>
      <c r="J25" s="8" t="str">
        <f>IF(I25&gt;=18,"A+",IF(I25&gt;=14,"A",IF(I25&gt;=10,"B+",IF(I25&gt;=8,"B",IF(I25&gt;=6,"C+",IF(I25&gt;=1,"C","NE"))))))</f>
        <v>NE</v>
      </c>
      <c r="K25" s="5"/>
      <c r="L25" s="8" t="str">
        <f>IF(K25&gt;=18,"A+",IF(K25&gt;=14,"A",IF(K25&gt;=10,"B+",IF(K25&gt;=8,"B",IF(K25&gt;=6,"C+",IF(K25&gt;=1,"C","NE"))))))</f>
        <v>NE</v>
      </c>
      <c r="M25" s="5"/>
      <c r="N25" s="8" t="str">
        <f>IF(M25&gt;=18,"A+",IF(M25&gt;=14,"A",IF(M25&gt;=10,"B+",IF(M25&gt;=8,"B",IF(M25&gt;=6,"C+",IF(M25&gt;=1,"C","NE"))))))</f>
        <v>NE</v>
      </c>
      <c r="O25" s="5"/>
      <c r="P25" s="8" t="str">
        <f>IF(O25&gt;=18,"A+",IF(O25&gt;=14,"A",IF(O25&gt;=10,"B+",IF(O25&gt;=8,"B",IF(O25&gt;=6,"C+",IF(O25&gt;=1,"C","NE"))))))</f>
        <v>NE</v>
      </c>
      <c r="Q25" s="6">
        <f t="shared" si="8"/>
        <v>0</v>
      </c>
      <c r="R25" s="11">
        <f>Q25</f>
        <v>0</v>
      </c>
      <c r="S25" s="8" t="str">
        <f t="shared" si="9"/>
        <v>NE</v>
      </c>
      <c r="T25" s="26"/>
      <c r="U25" s="26"/>
      <c r="V25" s="26"/>
      <c r="W25" s="26"/>
      <c r="X25" s="26"/>
      <c r="Y25" s="26"/>
      <c r="Z25" s="26"/>
      <c r="AA25" s="26"/>
      <c r="AB25" s="26"/>
      <c r="AC25" s="39"/>
    </row>
    <row r="26" spans="1:29" ht="13.5" customHeight="1">
      <c r="A26" s="26"/>
      <c r="B26" s="28"/>
      <c r="C26" s="31"/>
      <c r="D26" s="36" t="s">
        <v>11</v>
      </c>
      <c r="E26" s="37"/>
      <c r="F26" s="21">
        <v>0.5</v>
      </c>
      <c r="G26" s="5">
        <f>G23+G24+G25</f>
        <v>0</v>
      </c>
      <c r="H26" s="8" t="str">
        <f>IF(G26&gt;=45,"A+",IF(G26&gt;=35,"A",IF(G26&gt;=25,"B+",IF(G26&gt;=20,"B",IF(G26&gt;=15,"C+",IF(G26&gt;=1,"C","NE"))))))</f>
        <v>NE</v>
      </c>
      <c r="I26" s="5">
        <f>I23+I24+I25</f>
        <v>0</v>
      </c>
      <c r="J26" s="8" t="str">
        <f>IF(I26&gt;=45,"A+",IF(I26&gt;=35,"A",IF(I26&gt;=25,"B+",IF(I26&gt;=20,"B",IF(I26&gt;=15,"C+",IF(I26&gt;=1,"C","NE"))))))</f>
        <v>NE</v>
      </c>
      <c r="K26" s="5">
        <f>K23+K24+K25</f>
        <v>0</v>
      </c>
      <c r="L26" s="8" t="str">
        <f>IF(K26&gt;=45,"A+",IF(K26&gt;=35,"A",IF(K26&gt;=25,"B+",IF(K26&gt;=20,"B",IF(K26&gt;=15,"C+",IF(K26&gt;=1,"C","NE"))))))</f>
        <v>NE</v>
      </c>
      <c r="M26" s="5">
        <f>M23+M24+M25</f>
        <v>0</v>
      </c>
      <c r="N26" s="8" t="str">
        <f>IF(M26&gt;=45,"A+",IF(M26&gt;=35,"A",IF(M26&gt;=25,"B+",IF(M26&gt;=20,"B",IF(M26&gt;=15,"C+",IF(M26&gt;=1,"C","NE"))))))</f>
        <v>NE</v>
      </c>
      <c r="O26" s="5">
        <f>O23+O24+O25</f>
        <v>0</v>
      </c>
      <c r="P26" s="8" t="str">
        <f>IF(O26&gt;=45,"A+",IF(O26&gt;=35,"A",IF(O26&gt;=25,"B+",IF(O26&gt;=20,"B",IF(O26&gt;=15,"C+",IF(O26&gt;=1,"C","NE"))))))</f>
        <v>NE</v>
      </c>
      <c r="Q26" s="6">
        <f t="shared" si="8"/>
        <v>0</v>
      </c>
      <c r="R26" s="11">
        <f>Q26/250*100</f>
        <v>0</v>
      </c>
      <c r="S26" s="8" t="str">
        <f t="shared" si="9"/>
        <v>NE</v>
      </c>
      <c r="T26" s="26"/>
      <c r="U26" s="26"/>
      <c r="V26" s="26"/>
      <c r="W26" s="26"/>
      <c r="X26" s="26"/>
      <c r="Y26" s="26"/>
      <c r="Z26" s="26"/>
      <c r="AA26" s="26"/>
      <c r="AB26" s="26"/>
      <c r="AC26" s="39"/>
    </row>
    <row r="27" spans="1:29" ht="13.5" customHeight="1">
      <c r="A27" s="26"/>
      <c r="B27" s="28"/>
      <c r="C27" s="31"/>
      <c r="D27" s="40" t="s">
        <v>29</v>
      </c>
      <c r="E27" s="20" t="s">
        <v>30</v>
      </c>
      <c r="F27" s="21">
        <v>0.15</v>
      </c>
      <c r="G27" s="5"/>
      <c r="H27" s="8" t="str">
        <f>IF(G27&gt;=13.5,"A+",IF(G27&gt;=10.5,"A",IF(G27&gt;=7.5,"B+",IF(G27&gt;=6,"B",IF(G27&gt;=4.5,"C+",IF(G27&gt;=1,"C","NE"))))))</f>
        <v>NE</v>
      </c>
      <c r="I27" s="5"/>
      <c r="J27" s="8" t="str">
        <f>IF(I27&gt;=13.5,"A+",IF(I27&gt;=10.5,"A",IF(I27&gt;=7.5,"B+",IF(I27&gt;=6,"B",IF(I27&gt;=4.5,"C+",IF(I27&gt;=1,"C","NE"))))))</f>
        <v>NE</v>
      </c>
      <c r="K27" s="5"/>
      <c r="L27" s="8" t="str">
        <f>IF(K27&gt;=13.5,"A+",IF(K27&gt;=10.5,"A",IF(K27&gt;=7.5,"B+",IF(K27&gt;=6,"B",IF(K27&gt;=4.5,"C+",IF(K27&gt;=1,"C","NE"))))))</f>
        <v>NE</v>
      </c>
      <c r="M27" s="5"/>
      <c r="N27" s="8" t="str">
        <f>IF(M27&gt;=13.5,"A+",IF(M27&gt;=10.5,"A",IF(M27&gt;=7.5,"B+",IF(M27&gt;=6,"B",IF(M27&gt;=4.5,"C+",IF(M27&gt;=1,"C","NE"))))))</f>
        <v>NE</v>
      </c>
      <c r="O27" s="5"/>
      <c r="P27" s="8" t="str">
        <f>IF(O27&gt;=13.5,"A+",IF(O27&gt;=10.5,"A",IF(O27&gt;=7.5,"B+",IF(O27&gt;=6,"B",IF(O27&gt;=4.5,"C+",IF(O27&gt;=1,"C","NE"))))))</f>
        <v>NE</v>
      </c>
      <c r="Q27" s="6">
        <f>SUM(G27+I27+K27+M27+O27)</f>
        <v>0</v>
      </c>
      <c r="R27" s="11">
        <f>Q27/75*100</f>
        <v>0</v>
      </c>
      <c r="S27" s="8" t="str">
        <f>IF(R27&gt;=90,"A+",IF(R27&gt;=70,"A",IF(R27&gt;=50,"B+",IF(R27&gt;=40,"B",IF(R27&gt;=30,"C+",IF(R27&gt;=1,"C","NE"))))))</f>
        <v>NE</v>
      </c>
      <c r="T27" s="26"/>
      <c r="U27" s="26"/>
      <c r="V27" s="26"/>
      <c r="W27" s="26"/>
      <c r="X27" s="26"/>
      <c r="Y27" s="26"/>
      <c r="Z27" s="26"/>
      <c r="AA27" s="26"/>
      <c r="AB27" s="26"/>
      <c r="AC27" s="39"/>
    </row>
    <row r="28" spans="1:29" ht="13.5" customHeight="1">
      <c r="A28" s="26"/>
      <c r="B28" s="28"/>
      <c r="C28" s="31"/>
      <c r="D28" s="40"/>
      <c r="E28" s="20" t="s">
        <v>31</v>
      </c>
      <c r="F28" s="21">
        <v>0.15</v>
      </c>
      <c r="G28" s="5"/>
      <c r="H28" s="8" t="str">
        <f>IF(G28&gt;=13.5,"A+",IF(G28&gt;=10.5,"A",IF(G28&gt;=7.5,"B+",IF(G28&gt;=6,"B",IF(G28&gt;=4.5,"C+",IF(G28&gt;=1,"C","NE"))))))</f>
        <v>NE</v>
      </c>
      <c r="I28" s="5"/>
      <c r="J28" s="8" t="str">
        <f>IF(I28&gt;=13.5,"A+",IF(I28&gt;=10.5,"A",IF(I28&gt;=7.5,"B+",IF(I28&gt;=6,"B",IF(I28&gt;=4.5,"C+",IF(I28&gt;=1,"C","NE"))))))</f>
        <v>NE</v>
      </c>
      <c r="K28" s="5"/>
      <c r="L28" s="8" t="str">
        <f>IF(K28&gt;=13.5,"A+",IF(K28&gt;=10.5,"A",IF(K28&gt;=7.5,"B+",IF(K28&gt;=6,"B",IF(K28&gt;=4.5,"C+",IF(K28&gt;=1,"C","NE"))))))</f>
        <v>NE</v>
      </c>
      <c r="M28" s="5"/>
      <c r="N28" s="8" t="str">
        <f>IF(M28&gt;=13.5,"A+",IF(M28&gt;=10.5,"A",IF(M28&gt;=7.5,"B+",IF(M28&gt;=6,"B",IF(M28&gt;=4.5,"C+",IF(M28&gt;=1,"C","NE"))))))</f>
        <v>NE</v>
      </c>
      <c r="O28" s="5"/>
      <c r="P28" s="8" t="str">
        <f>IF(O28&gt;=13.5,"A+",IF(O28&gt;=10.5,"A",IF(O28&gt;=7.5,"B+",IF(O28&gt;=6,"B",IF(O28&gt;=4.5,"C+",IF(O28&gt;=1,"C","NE"))))))</f>
        <v>NE</v>
      </c>
      <c r="Q28" s="6">
        <f t="shared" ref="Q28:Q30" si="10">SUM(G28+I28+K28+M28+O28)</f>
        <v>0</v>
      </c>
      <c r="R28" s="11">
        <f>Q28/75*100</f>
        <v>0</v>
      </c>
      <c r="S28" s="8" t="str">
        <f t="shared" ref="S28:S31" si="11">IF(R28&gt;=90,"A+",IF(R28&gt;=70,"A",IF(R28&gt;=50,"B+",IF(R28&gt;=40,"B",IF(R28&gt;=30,"C+",IF(R28&gt;=1,"C","NE"))))))</f>
        <v>NE</v>
      </c>
      <c r="T28" s="26"/>
      <c r="U28" s="26"/>
      <c r="V28" s="26"/>
      <c r="W28" s="26"/>
      <c r="X28" s="26"/>
      <c r="Y28" s="26"/>
      <c r="Z28" s="26"/>
      <c r="AA28" s="26"/>
      <c r="AB28" s="26"/>
      <c r="AC28" s="39"/>
    </row>
    <row r="29" spans="1:29" ht="13.5" customHeight="1">
      <c r="A29" s="26"/>
      <c r="B29" s="28"/>
      <c r="C29" s="31"/>
      <c r="D29" s="40"/>
      <c r="E29" s="20" t="s">
        <v>32</v>
      </c>
      <c r="F29" s="21">
        <v>0.2</v>
      </c>
      <c r="G29" s="5"/>
      <c r="H29" s="8" t="str">
        <f>IF(G29&gt;=18,"A+",IF(G29&gt;=14,"A",IF(G29&gt;=10,"B+",IF(G29&gt;=8,"B",IF(G29&gt;=6,"C+",IF(G29&gt;=1,"C","NE"))))))</f>
        <v>NE</v>
      </c>
      <c r="I29" s="5"/>
      <c r="J29" s="8" t="str">
        <f>IF(I29&gt;=18,"A+",IF(I29&gt;=14,"A",IF(I29&gt;=10,"B+",IF(I29&gt;=8,"B",IF(I29&gt;=6,"C+",IF(I29&gt;=1,"C","NE"))))))</f>
        <v>NE</v>
      </c>
      <c r="K29" s="5"/>
      <c r="L29" s="8" t="str">
        <f>IF(K29&gt;=18,"A+",IF(K29&gt;=14,"A",IF(K29&gt;=10,"B+",IF(K29&gt;=8,"B",IF(K29&gt;=6,"C+",IF(K29&gt;=1,"C","NE"))))))</f>
        <v>NE</v>
      </c>
      <c r="M29" s="5"/>
      <c r="N29" s="8" t="str">
        <f>IF(M29&gt;=18,"A+",IF(M29&gt;=14,"A",IF(M29&gt;=10,"B+",IF(M29&gt;=8,"B",IF(M29&gt;=6,"C+",IF(M29&gt;=1,"C","NE"))))))</f>
        <v>NE</v>
      </c>
      <c r="O29" s="5"/>
      <c r="P29" s="8" t="str">
        <f>IF(O29&gt;=18,"A+",IF(O29&gt;=14,"A",IF(O29&gt;=10,"B+",IF(O29&gt;=8,"B",IF(O29&gt;=6,"C+",IF(O29&gt;=1,"C","NE"))))))</f>
        <v>NE</v>
      </c>
      <c r="Q29" s="6">
        <f t="shared" si="10"/>
        <v>0</v>
      </c>
      <c r="R29" s="11">
        <f>Q29</f>
        <v>0</v>
      </c>
      <c r="S29" s="8" t="str">
        <f t="shared" si="11"/>
        <v>NE</v>
      </c>
      <c r="T29" s="26"/>
      <c r="U29" s="26"/>
      <c r="V29" s="26"/>
      <c r="W29" s="26"/>
      <c r="X29" s="26"/>
      <c r="Y29" s="26"/>
      <c r="Z29" s="26"/>
      <c r="AA29" s="26"/>
      <c r="AB29" s="26"/>
      <c r="AC29" s="39"/>
    </row>
    <row r="30" spans="1:29" ht="13.5" customHeight="1">
      <c r="A30" s="26"/>
      <c r="B30" s="28"/>
      <c r="C30" s="31"/>
      <c r="D30" s="40"/>
      <c r="E30" s="22" t="s">
        <v>11</v>
      </c>
      <c r="F30" s="21">
        <v>0.5</v>
      </c>
      <c r="G30" s="5">
        <f>G27+G28+G29</f>
        <v>0</v>
      </c>
      <c r="H30" s="8" t="str">
        <f>IF(G30&gt;=45,"A+",IF(G30&gt;=35,"A",IF(G30&gt;=25,"B+",IF(G30&gt;=20,"B",IF(G30&gt;=15,"C+",IF(G30&gt;=1,"C","NE"))))))</f>
        <v>NE</v>
      </c>
      <c r="I30" s="5">
        <f>I27+I28+I29</f>
        <v>0</v>
      </c>
      <c r="J30" s="8" t="str">
        <f>IF(I30&gt;=45,"A+",IF(I30&gt;=35,"A",IF(I30&gt;=25,"B+",IF(I30&gt;=20,"B",IF(I30&gt;=15,"C+",IF(I30&gt;=1,"C","NE"))))))</f>
        <v>NE</v>
      </c>
      <c r="K30" s="5">
        <f>K27+K28+K29</f>
        <v>0</v>
      </c>
      <c r="L30" s="8" t="str">
        <f>IF(K30&gt;=45,"A+",IF(K30&gt;=35,"A",IF(K30&gt;=25,"B+",IF(K30&gt;=20,"B",IF(K30&gt;=15,"C+",IF(K30&gt;=1,"C","NE"))))))</f>
        <v>NE</v>
      </c>
      <c r="M30" s="5">
        <f>M27+M28+M29</f>
        <v>0</v>
      </c>
      <c r="N30" s="8" t="str">
        <f>IF(M30&gt;=45,"A+",IF(M30&gt;=35,"A",IF(M30&gt;=25,"B+",IF(M30&gt;=20,"B",IF(M30&gt;=15,"C+",IF(M30&gt;=1,"C","NE"))))))</f>
        <v>NE</v>
      </c>
      <c r="O30" s="5">
        <f>O27+O28+O29</f>
        <v>0</v>
      </c>
      <c r="P30" s="8" t="str">
        <f>IF(O30&gt;=45,"A+",IF(O30&gt;=35,"A",IF(O30&gt;=25,"B+",IF(O30&gt;=20,"B",IF(O30&gt;=15,"C+",IF(O30&gt;=1,"C","NE"))))))</f>
        <v>NE</v>
      </c>
      <c r="Q30" s="6">
        <f t="shared" si="10"/>
        <v>0</v>
      </c>
      <c r="R30" s="11">
        <f>Q30/250*100</f>
        <v>0</v>
      </c>
      <c r="S30" s="8" t="str">
        <f t="shared" si="11"/>
        <v>NE</v>
      </c>
      <c r="T30" s="26"/>
      <c r="U30" s="26"/>
      <c r="V30" s="26"/>
      <c r="W30" s="26"/>
      <c r="X30" s="26"/>
      <c r="Y30" s="26"/>
      <c r="Z30" s="26"/>
      <c r="AA30" s="26"/>
      <c r="AB30" s="26"/>
      <c r="AC30" s="39"/>
    </row>
    <row r="31" spans="1:29" ht="13.5" customHeight="1">
      <c r="A31" s="26"/>
      <c r="B31" s="29"/>
      <c r="C31" s="32"/>
      <c r="D31" s="38" t="s">
        <v>11</v>
      </c>
      <c r="E31" s="38"/>
      <c r="F31" s="21">
        <v>1</v>
      </c>
      <c r="G31" s="7">
        <f>G26+G30</f>
        <v>0</v>
      </c>
      <c r="H31" s="8" t="str">
        <f>IF(G31&gt;=90,"A+",IF(G31&gt;=70,"A",IF(G31&gt;=50,"B+",IF(G31&gt;=40,"B",IF(G31&gt;=30,"C+",IF(G31&gt;=1,"C","NE"))))))</f>
        <v>NE</v>
      </c>
      <c r="I31" s="7">
        <f>I26+I30</f>
        <v>0</v>
      </c>
      <c r="J31" s="8" t="str">
        <f>IF(I31&gt;=90,"A+",IF(I31&gt;=70,"A",IF(I31&gt;=50,"B+",IF(I31&gt;=40,"B",IF(I31&gt;=30,"C+",IF(I31&gt;=1,"C","NE"))))))</f>
        <v>NE</v>
      </c>
      <c r="K31" s="7">
        <f>K26+K30</f>
        <v>0</v>
      </c>
      <c r="L31" s="8" t="str">
        <f>IF(K31&gt;=90,"A+",IF(K31&gt;=70,"A",IF(K31&gt;=50,"B+",IF(K31&gt;=40,"B",IF(K31&gt;=30,"C+",IF(K31&gt;=1,"C","NE"))))))</f>
        <v>NE</v>
      </c>
      <c r="M31" s="7">
        <f>M26+M30</f>
        <v>0</v>
      </c>
      <c r="N31" s="8" t="str">
        <f>IF(M31&gt;=90,"A+",IF(M31&gt;=70,"A",IF(M31&gt;=50,"B+",IF(M31&gt;=40,"B",IF(M31&gt;=30,"C+",IF(M31&gt;=1,"C","NE"))))))</f>
        <v>NE</v>
      </c>
      <c r="O31" s="7">
        <f>O26+O30</f>
        <v>0</v>
      </c>
      <c r="P31" s="8" t="str">
        <f>IF(O31&gt;=90,"A+",IF(O31&gt;=70,"A",IF(O31&gt;=50,"B+",IF(O31&gt;=40,"B",IF(O31&gt;=30,"C+",IF(O31&gt;=1,"C","NE"))))))</f>
        <v>NE</v>
      </c>
      <c r="Q31" s="7">
        <f>Q26+Q30</f>
        <v>0</v>
      </c>
      <c r="R31" s="11">
        <f>Q31/500*100</f>
        <v>0</v>
      </c>
      <c r="S31" s="8" t="str">
        <f t="shared" si="11"/>
        <v>NE</v>
      </c>
      <c r="T31" s="26"/>
      <c r="U31" s="26"/>
      <c r="V31" s="26"/>
      <c r="W31" s="26"/>
      <c r="X31" s="26"/>
      <c r="Y31" s="26"/>
      <c r="Z31" s="26"/>
      <c r="AA31" s="23"/>
      <c r="AB31" s="23"/>
      <c r="AC31" s="39"/>
    </row>
    <row r="33" spans="4:21">
      <c r="D33" s="1" t="s">
        <v>37</v>
      </c>
      <c r="U33" s="1" t="s">
        <v>38</v>
      </c>
    </row>
  </sheetData>
  <mergeCells count="95">
    <mergeCell ref="A1:AC1"/>
    <mergeCell ref="A3:A4"/>
    <mergeCell ref="B3:B4"/>
    <mergeCell ref="C3:C4"/>
    <mergeCell ref="D3:D4"/>
    <mergeCell ref="E3:E4"/>
    <mergeCell ref="F3:F4"/>
    <mergeCell ref="G3:H3"/>
    <mergeCell ref="I3:J3"/>
    <mergeCell ref="K3:L3"/>
    <mergeCell ref="AC3:AC4"/>
    <mergeCell ref="A5:A13"/>
    <mergeCell ref="B5:B13"/>
    <mergeCell ref="C5:C13"/>
    <mergeCell ref="D5:D7"/>
    <mergeCell ref="T5:T8"/>
    <mergeCell ref="U5:U8"/>
    <mergeCell ref="V5:V8"/>
    <mergeCell ref="W5:W8"/>
    <mergeCell ref="X5:X8"/>
    <mergeCell ref="M3:N3"/>
    <mergeCell ref="O3:P3"/>
    <mergeCell ref="Q3:S3"/>
    <mergeCell ref="T3:Y3"/>
    <mergeCell ref="AA3:AA4"/>
    <mergeCell ref="AB3:AB4"/>
    <mergeCell ref="AC5:AC13"/>
    <mergeCell ref="D8:E8"/>
    <mergeCell ref="D9:D12"/>
    <mergeCell ref="T9:T13"/>
    <mergeCell ref="U9:U13"/>
    <mergeCell ref="V9:V13"/>
    <mergeCell ref="AB9:AB12"/>
    <mergeCell ref="Y5:Y8"/>
    <mergeCell ref="Z5:Z8"/>
    <mergeCell ref="AA5:AA8"/>
    <mergeCell ref="AB5:AB8"/>
    <mergeCell ref="W9:W13"/>
    <mergeCell ref="X9:X13"/>
    <mergeCell ref="Y9:Y13"/>
    <mergeCell ref="Z9:Z13"/>
    <mergeCell ref="AA9:AA12"/>
    <mergeCell ref="D13:E13"/>
    <mergeCell ref="A14:A22"/>
    <mergeCell ref="B14:B22"/>
    <mergeCell ref="C14:C22"/>
    <mergeCell ref="T14:T17"/>
    <mergeCell ref="D14:D16"/>
    <mergeCell ref="D17:E17"/>
    <mergeCell ref="AA14:AA17"/>
    <mergeCell ref="AB14:AB17"/>
    <mergeCell ref="AC14:AC22"/>
    <mergeCell ref="D18:D21"/>
    <mergeCell ref="T18:T22"/>
    <mergeCell ref="U18:U22"/>
    <mergeCell ref="V18:V22"/>
    <mergeCell ref="W18:W22"/>
    <mergeCell ref="X18:X22"/>
    <mergeCell ref="Y18:Y22"/>
    <mergeCell ref="U14:U17"/>
    <mergeCell ref="V14:V17"/>
    <mergeCell ref="W14:W17"/>
    <mergeCell ref="X14:X17"/>
    <mergeCell ref="Y14:Y17"/>
    <mergeCell ref="Z14:Z17"/>
    <mergeCell ref="Z18:Z22"/>
    <mergeCell ref="AA18:AA21"/>
    <mergeCell ref="AB18:AB21"/>
    <mergeCell ref="D22:E22"/>
    <mergeCell ref="A23:A31"/>
    <mergeCell ref="B23:B31"/>
    <mergeCell ref="C23:C31"/>
    <mergeCell ref="T23:T26"/>
    <mergeCell ref="U23:U26"/>
    <mergeCell ref="AC23:AC31"/>
    <mergeCell ref="D27:D30"/>
    <mergeCell ref="T27:T31"/>
    <mergeCell ref="U27:U31"/>
    <mergeCell ref="V27:V31"/>
    <mergeCell ref="W27:W31"/>
    <mergeCell ref="X27:X31"/>
    <mergeCell ref="Y27:Y31"/>
    <mergeCell ref="Z27:Z31"/>
    <mergeCell ref="V23:V26"/>
    <mergeCell ref="W23:W26"/>
    <mergeCell ref="X23:X26"/>
    <mergeCell ref="Y23:Y26"/>
    <mergeCell ref="Z23:Z26"/>
    <mergeCell ref="AA23:AA26"/>
    <mergeCell ref="D23:D25"/>
    <mergeCell ref="D26:E26"/>
    <mergeCell ref="AA27:AA30"/>
    <mergeCell ref="AB27:AB30"/>
    <mergeCell ref="D31:E31"/>
    <mergeCell ref="AB23:AB26"/>
  </mergeCells>
  <pageMargins left="0.39370078740157483" right="0.11811023622047245" top="0.11811023622047245" bottom="0.11811023622047245" header="0.11811023622047245" footer="0.1181102362204724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KISHOR SHITOLE</cp:lastModifiedBy>
  <cp:lastPrinted>2023-03-29T05:00:01Z</cp:lastPrinted>
  <dcterms:created xsi:type="dcterms:W3CDTF">2018-03-04T20:36:51Z</dcterms:created>
  <dcterms:modified xsi:type="dcterms:W3CDTF">2023-03-29T06:06:29Z</dcterms:modified>
</cp:coreProperties>
</file>